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5480" windowHeight="8205" tabRatio="729" activeTab="1"/>
  </bookViews>
  <sheets>
    <sheet name="Feuil1" sheetId="1" r:id="rId1"/>
    <sheet name="Global" sheetId="2" r:id="rId2"/>
    <sheet name="Men Style" sheetId="3" r:id="rId3"/>
    <sheet name="Women Style" sheetId="4" r:id="rId4"/>
    <sheet name="Men Speed" sheetId="5" r:id="rId5"/>
    <sheet name="Women Speed" sheetId="6" r:id="rId6"/>
    <sheet name="Men FreeJump" sheetId="7" r:id="rId7"/>
    <sheet name="Women FreeJump" sheetId="8" r:id="rId8"/>
  </sheets>
  <definedNames>
    <definedName name="Excel_BuiltIn_Print_Area_6">'Women Speed'!$A$1:$L$35</definedName>
    <definedName name="Excel_BuiltIn_Print_Area_8">'Women FreeJump'!$A$1:$L$17</definedName>
    <definedName name="_xlnm.Print_Area" localSheetId="0">'Feuil1'!$B$3:$H$13</definedName>
    <definedName name="_xlnm.Print_Area" localSheetId="1">'Global'!$A$1:$L$52</definedName>
    <definedName name="_xlnm.Print_Area" localSheetId="6">'Men FreeJump'!$A$1:$K$30</definedName>
    <definedName name="_xlnm.Print_Area" localSheetId="4">'Men Speed'!$A$1:$K$45</definedName>
    <definedName name="_xlnm.Print_Area" localSheetId="2">'Men Style'!$A$1:$K$53</definedName>
    <definedName name="_xlnm.Print_Area" localSheetId="7">'Women FreeJump'!$A$1:$K$17</definedName>
    <definedName name="_xlnm.Print_Area" localSheetId="5">'Women Speed'!$A$1:$K$35</definedName>
    <definedName name="_xlnm.Print_Area" localSheetId="3">'Women Style'!$A$1:$K$36</definedName>
  </definedNames>
  <calcPr fullCalcOnLoad="1"/>
</workbook>
</file>

<file path=xl/sharedStrings.xml><?xml version="1.0" encoding="utf-8"?>
<sst xmlns="http://schemas.openxmlformats.org/spreadsheetml/2006/main" count="575" uniqueCount="165">
  <si>
    <t>HERRO Olivier</t>
  </si>
  <si>
    <t>ALLET Margaux</t>
  </si>
  <si>
    <t>WIEGERSMA Martin</t>
  </si>
  <si>
    <t>NOUH Walid</t>
  </si>
  <si>
    <t>ARBONA Chloé</t>
  </si>
  <si>
    <t>COUDRAU Sebastien</t>
  </si>
  <si>
    <t>PLOZZA Matteo</t>
  </si>
  <si>
    <t>MARTIN Philippe</t>
  </si>
  <si>
    <t>BROUTIN  Olivier</t>
  </si>
  <si>
    <t>FIDALGO Juan Carlos</t>
  </si>
  <si>
    <t>BAILLEUL Frederic</t>
  </si>
  <si>
    <t>SAOU Mathias</t>
  </si>
  <si>
    <t>MESSINA Mathieu</t>
  </si>
  <si>
    <t>CALBETE Iban</t>
  </si>
  <si>
    <t>MARTINEZ Edouardo</t>
  </si>
  <si>
    <t>ALLET Julien</t>
  </si>
  <si>
    <t>GARCIA Cedric</t>
  </si>
  <si>
    <t>MATA Alejandro</t>
  </si>
  <si>
    <t>REDINIER Cyril</t>
  </si>
  <si>
    <t>CELAYA Javier</t>
  </si>
  <si>
    <t>VILCANS Thomas</t>
  </si>
  <si>
    <t>IFSA Cup Ranking 2008</t>
  </si>
  <si>
    <t>Competitions of the IFSA Cup 2008</t>
  </si>
  <si>
    <t>Score</t>
  </si>
  <si>
    <t>Competitions of the IFSA Cup 2007</t>
  </si>
  <si>
    <t>Score of</t>
  </si>
  <si>
    <t>Number of</t>
  </si>
  <si>
    <t>Rank</t>
  </si>
  <si>
    <t>Skaters 2008</t>
  </si>
  <si>
    <t>Bruxelles</t>
  </si>
  <si>
    <t>Milano</t>
  </si>
  <si>
    <t>Nice</t>
  </si>
  <si>
    <t>Barcelona</t>
  </si>
  <si>
    <t>Best</t>
  </si>
  <si>
    <t>top 3</t>
  </si>
  <si>
    <t xml:space="preserve">top 3  </t>
  </si>
  <si>
    <t>competition</t>
  </si>
  <si>
    <t>Ranking</t>
  </si>
  <si>
    <t xml:space="preserve"> 3 results</t>
  </si>
  <si>
    <t>Results</t>
  </si>
  <si>
    <t>Points</t>
  </si>
  <si>
    <t>competitions</t>
  </si>
  <si>
    <t>performed</t>
  </si>
  <si>
    <t>Control Required : total score - lowest score among the scores of the lowest ranks</t>
  </si>
  <si>
    <t>Time</t>
  </si>
  <si>
    <t>Trials</t>
  </si>
  <si>
    <t>Perfor</t>
  </si>
  <si>
    <t>mance</t>
  </si>
  <si>
    <t>Heigth</t>
  </si>
  <si>
    <t>World Cup</t>
  </si>
  <si>
    <t>Freestyle</t>
  </si>
  <si>
    <t>Speed</t>
  </si>
  <si>
    <t>Freejump</t>
  </si>
  <si>
    <t>Men 1st</t>
  </si>
  <si>
    <t>2nd</t>
  </si>
  <si>
    <t>VU VAN KHA</t>
  </si>
  <si>
    <t>3rd</t>
  </si>
  <si>
    <t>4th</t>
  </si>
  <si>
    <t>Women 1st</t>
  </si>
  <si>
    <t>NB : do recheck the names - the formula does not withstand the name on many parts</t>
  </si>
  <si>
    <t>So the formulas are broken for these names.</t>
  </si>
  <si>
    <t>2008 Freestyle Skating</t>
  </si>
  <si>
    <t>WORLD CUP</t>
  </si>
  <si>
    <t xml:space="preserve"> - Bruxelles - Milano - Nice - Barcelona -</t>
  </si>
  <si>
    <t>September 2008</t>
  </si>
  <si>
    <t>Freestyle Slalom Men</t>
  </si>
  <si>
    <t>Freestyle Slalom Women</t>
  </si>
  <si>
    <t>Speed Slalom Men</t>
  </si>
  <si>
    <t>Speed Slalom Women</t>
  </si>
  <si>
    <t>Freejump Men</t>
  </si>
  <si>
    <t>Freejump Women</t>
  </si>
  <si>
    <t>TESSIER Robin</t>
  </si>
  <si>
    <t>LEJEUNE Caroline</t>
  </si>
  <si>
    <t>FORT Yohann</t>
  </si>
  <si>
    <t xml:space="preserve">VERONESE Sarah </t>
  </si>
  <si>
    <t>CATROUX Laurent</t>
  </si>
  <si>
    <t>DELLANTONIO Cecilia</t>
  </si>
  <si>
    <t>VU VAN KHA Vincent</t>
  </si>
  <si>
    <t>ULIVIERI Luca</t>
  </si>
  <si>
    <t xml:space="preserve">BOSSI Barbara </t>
  </si>
  <si>
    <t>SORDI Enrico</t>
  </si>
  <si>
    <t>RACCUGLIA Valéria</t>
  </si>
  <si>
    <t>LUALDI Chiara</t>
  </si>
  <si>
    <t>ROMAIN Lucas</t>
  </si>
  <si>
    <t>BARLOCCO Sara</t>
  </si>
  <si>
    <t>PREVIDE MASSARA Marta</t>
  </si>
  <si>
    <t>ROTUNNO Cristina</t>
  </si>
  <si>
    <t xml:space="preserve">FERRARI Tiziano </t>
  </si>
  <si>
    <t>THOMAS Séverine</t>
  </si>
  <si>
    <t xml:space="preserve">LUXEY Clement </t>
  </si>
  <si>
    <t>STANGALINO Federica</t>
  </si>
  <si>
    <t>BARBAZ Guillaume</t>
  </si>
  <si>
    <t>BOSSI Barbara</t>
  </si>
  <si>
    <t>NAI OLEARI Simone</t>
  </si>
  <si>
    <t>CONAN Maeliss</t>
  </si>
  <si>
    <t xml:space="preserve">BRIVIO Savio </t>
  </si>
  <si>
    <t>DU PELOUX Flavien</t>
  </si>
  <si>
    <t>HIVERT Chloé</t>
  </si>
  <si>
    <t>FLINOIS Christophe</t>
  </si>
  <si>
    <t>CODAZZI Barbara</t>
  </si>
  <si>
    <t>LENZI Guilia</t>
  </si>
  <si>
    <t>PASTORMERLO Andrea</t>
  </si>
  <si>
    <t>BERT Alizée</t>
  </si>
  <si>
    <t>BELLOTTO Andrea</t>
  </si>
  <si>
    <t>BERT Alizee</t>
  </si>
  <si>
    <t>PIACENTINI Davide</t>
  </si>
  <si>
    <t>MARIANI Corrado</t>
  </si>
  <si>
    <t>CARRION Hélène</t>
  </si>
  <si>
    <t>PAPARO Enrico</t>
  </si>
  <si>
    <t>CASTAGNI Chiara</t>
  </si>
  <si>
    <t>NAIT CHALAL Hakim</t>
  </si>
  <si>
    <t>PALAZZO Federica</t>
  </si>
  <si>
    <t>LENZI Giulia</t>
  </si>
  <si>
    <t>SAVI Gianmarco</t>
  </si>
  <si>
    <t>CHAMBORD Romain</t>
  </si>
  <si>
    <t>IMBERT Antwan</t>
  </si>
  <si>
    <t>TEBA Jorge</t>
  </si>
  <si>
    <t>ISOLA Andrea</t>
  </si>
  <si>
    <t>MESSINA Julien</t>
  </si>
  <si>
    <t>CEBE Thomas</t>
  </si>
  <si>
    <t xml:space="preserve">CODAZZI Barbara </t>
  </si>
  <si>
    <t>ADRIAMBELAWA Harilaira</t>
  </si>
  <si>
    <t>SEYRES Chloé</t>
  </si>
  <si>
    <t xml:space="preserve">QUIRICONI Nicolas </t>
  </si>
  <si>
    <t>HOLVECK Emilien</t>
  </si>
  <si>
    <t>CHEREMETIEFF Igor</t>
  </si>
  <si>
    <t>SCHIAVON Chiara</t>
  </si>
  <si>
    <t>MORENO German</t>
  </si>
  <si>
    <t>MESSINA Mattieu</t>
  </si>
  <si>
    <t>ZELENOVA Nadezda</t>
  </si>
  <si>
    <t>COCHEY-CAHUZAC Eva</t>
  </si>
  <si>
    <t>FAUCAMPRE Antoine</t>
  </si>
  <si>
    <t>FAILLA Alice</t>
  </si>
  <si>
    <t>CQRRQSCO Tomqs</t>
  </si>
  <si>
    <t>VALEN Sierra</t>
  </si>
  <si>
    <t>ESTAMPE Ludovic</t>
  </si>
  <si>
    <t>GUICHETEA Clemence</t>
  </si>
  <si>
    <t xml:space="preserve">NOUH Walid </t>
  </si>
  <si>
    <t>ANDREZET Emilie</t>
  </si>
  <si>
    <t>GUICHETEAU Clemence</t>
  </si>
  <si>
    <t>SCHRAEPEN Tim</t>
  </si>
  <si>
    <t>HERONNEAUX Richard</t>
  </si>
  <si>
    <t>PERS Cristina</t>
  </si>
  <si>
    <t>ROA Pedro</t>
  </si>
  <si>
    <t>ALMAZAN Adrian</t>
  </si>
  <si>
    <t>ARANDA Lorena</t>
  </si>
  <si>
    <t>FORT Jimmy</t>
  </si>
  <si>
    <t>VANDIST Magali</t>
  </si>
  <si>
    <t>HOSTYN Huub</t>
  </si>
  <si>
    <t>OP T VELD Rudy</t>
  </si>
  <si>
    <t>CECCOTTI Silvia</t>
  </si>
  <si>
    <t>TROCARS Sebastien</t>
  </si>
  <si>
    <t>KERBRAT Julien</t>
  </si>
  <si>
    <t>FUSCO Kimon</t>
  </si>
  <si>
    <t>PERS Christina</t>
  </si>
  <si>
    <t>GONZALES Jason</t>
  </si>
  <si>
    <t>LARRUCEA Jon</t>
  </si>
  <si>
    <t>FULGOSI Marco</t>
  </si>
  <si>
    <t>CHARRIER Jennifer</t>
  </si>
  <si>
    <t>AMAZAN Adrian</t>
  </si>
  <si>
    <t>RODRIGUEZ Elisabeth</t>
  </si>
  <si>
    <t>CLARIS Alexandre</t>
  </si>
  <si>
    <t>RODRIGUEZ elizabeth</t>
  </si>
  <si>
    <t>MARGO Raqel</t>
  </si>
  <si>
    <t>BERMUDEZ Victor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</si>
</sst>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0#"/>
    <numFmt numFmtId="173" formatCode="0.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u val="single"/>
      <sz val="12"/>
      <color indexed="63"/>
      <name val="Arial"/>
      <family val="2"/>
    </font>
    <font>
      <i/>
      <sz val="10"/>
      <color indexed="6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ck">
        <color indexed="48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 style="thick">
        <color indexed="48"/>
      </right>
      <top style="thick">
        <color indexed="48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8"/>
      </right>
      <top>
        <color indexed="63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 style="thick">
        <color indexed="48"/>
      </right>
      <top>
        <color indexed="63"/>
      </top>
      <bottom style="thick">
        <color indexed="4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8" fillId="3" borderId="1" applyNumberFormat="0" applyAlignment="0" applyProtection="0"/>
    <xf numFmtId="0" fontId="9" fillId="16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8" borderId="0" applyNumberFormat="0" applyBorder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0" fontId="11" fillId="2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8" fillId="17" borderId="10" xfId="0" applyFont="1" applyFill="1" applyBorder="1" applyAlignment="1">
      <alignment horizontal="center" vertical="center"/>
    </xf>
    <xf numFmtId="0" fontId="0" fillId="17" borderId="11" xfId="0" applyFill="1" applyBorder="1" applyAlignment="1">
      <alignment/>
    </xf>
    <xf numFmtId="0" fontId="19" fillId="17" borderId="11" xfId="0" applyFont="1" applyFill="1" applyBorder="1" applyAlignment="1">
      <alignment horizontal="center" vertical="center"/>
    </xf>
    <xf numFmtId="0" fontId="20" fillId="17" borderId="11" xfId="0" applyFont="1" applyFill="1" applyBorder="1" applyAlignment="1">
      <alignment/>
    </xf>
    <xf numFmtId="0" fontId="19" fillId="17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1" fillId="9" borderId="13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22" fillId="9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21" fillId="16" borderId="13" xfId="0" applyFont="1" applyFill="1" applyBorder="1" applyAlignment="1">
      <alignment horizontal="center" vertical="center"/>
    </xf>
    <xf numFmtId="0" fontId="0" fillId="16" borderId="0" xfId="0" applyFill="1" applyBorder="1" applyAlignment="1">
      <alignment horizontal="center"/>
    </xf>
    <xf numFmtId="0" fontId="0" fillId="16" borderId="14" xfId="0" applyFill="1" applyBorder="1" applyAlignment="1">
      <alignment horizontal="center"/>
    </xf>
    <xf numFmtId="0" fontId="22" fillId="16" borderId="13" xfId="0" applyFont="1" applyFill="1" applyBorder="1" applyAlignment="1">
      <alignment horizontal="center" vertical="center"/>
    </xf>
    <xf numFmtId="0" fontId="22" fillId="16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16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16" borderId="17" xfId="0" applyFill="1" applyBorder="1" applyAlignment="1">
      <alignment horizontal="center"/>
    </xf>
    <xf numFmtId="0" fontId="20" fillId="0" borderId="0" xfId="0" applyFont="1" applyAlignment="1">
      <alignment/>
    </xf>
    <xf numFmtId="0" fontId="0" fillId="17" borderId="0" xfId="0" applyFill="1" applyAlignment="1">
      <alignment/>
    </xf>
    <xf numFmtId="0" fontId="23" fillId="17" borderId="0" xfId="0" applyFont="1" applyFill="1" applyAlignment="1">
      <alignment horizontal="center"/>
    </xf>
    <xf numFmtId="0" fontId="0" fillId="17" borderId="0" xfId="0" applyFont="1" applyFill="1" applyAlignment="1">
      <alignment horizontal="center"/>
    </xf>
    <xf numFmtId="49" fontId="0" fillId="17" borderId="0" xfId="0" applyNumberFormat="1" applyFont="1" applyFill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9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16" borderId="0" xfId="0" applyFont="1" applyFill="1" applyAlignment="1">
      <alignment horizontal="center" vertical="center"/>
    </xf>
    <xf numFmtId="0" fontId="0" fillId="6" borderId="0" xfId="0" applyFont="1" applyFill="1" applyBorder="1" applyAlignment="1">
      <alignment horizontal="center"/>
    </xf>
    <xf numFmtId="0" fontId="0" fillId="9" borderId="0" xfId="0" applyFont="1" applyFill="1" applyBorder="1" applyAlignment="1">
      <alignment/>
    </xf>
    <xf numFmtId="0" fontId="0" fillId="16" borderId="0" xfId="0" applyFont="1" applyFill="1" applyBorder="1" applyAlignment="1">
      <alignment/>
    </xf>
    <xf numFmtId="0" fontId="0" fillId="9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1" fontId="24" fillId="9" borderId="0" xfId="0" applyNumberFormat="1" applyFont="1" applyFill="1" applyBorder="1" applyAlignment="1">
      <alignment horizontal="left"/>
    </xf>
    <xf numFmtId="1" fontId="0" fillId="9" borderId="0" xfId="0" applyNumberFormat="1" applyFont="1" applyFill="1" applyBorder="1" applyAlignment="1">
      <alignment horizontal="center"/>
    </xf>
    <xf numFmtId="0" fontId="24" fillId="9" borderId="0" xfId="0" applyFont="1" applyFill="1" applyBorder="1" applyAlignment="1">
      <alignment horizontal="center"/>
    </xf>
    <xf numFmtId="4" fontId="0" fillId="9" borderId="0" xfId="0" applyNumberFormat="1" applyFont="1" applyFill="1" applyBorder="1" applyAlignment="1">
      <alignment horizontal="center"/>
    </xf>
    <xf numFmtId="172" fontId="0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left"/>
    </xf>
    <xf numFmtId="1" fontId="26" fillId="5" borderId="0" xfId="0" applyNumberFormat="1" applyFont="1" applyFill="1" applyBorder="1" applyAlignment="1">
      <alignment horizontal="left"/>
    </xf>
    <xf numFmtId="1" fontId="0" fillId="5" borderId="0" xfId="0" applyNumberFormat="1" applyFont="1" applyFill="1" applyBorder="1" applyAlignment="1">
      <alignment horizontal="center"/>
    </xf>
    <xf numFmtId="0" fontId="24" fillId="8" borderId="0" xfId="0" applyFont="1" applyFill="1" applyBorder="1" applyAlignment="1">
      <alignment horizontal="center"/>
    </xf>
    <xf numFmtId="4" fontId="0" fillId="18" borderId="0" xfId="0" applyNumberFormat="1" applyFont="1" applyFill="1" applyBorder="1" applyAlignment="1">
      <alignment horizontal="center"/>
    </xf>
    <xf numFmtId="1" fontId="26" fillId="6" borderId="0" xfId="0" applyNumberFormat="1" applyFont="1" applyFill="1" applyBorder="1" applyAlignment="1">
      <alignment horizontal="left"/>
    </xf>
    <xf numFmtId="1" fontId="0" fillId="6" borderId="0" xfId="0" applyNumberFormat="1" applyFont="1" applyFill="1" applyBorder="1" applyAlignment="1">
      <alignment horizontal="center"/>
    </xf>
    <xf numFmtId="4" fontId="0" fillId="6" borderId="0" xfId="0" applyNumberFormat="1" applyFont="1" applyFill="1" applyBorder="1" applyAlignment="1">
      <alignment horizontal="center"/>
    </xf>
    <xf numFmtId="172" fontId="26" fillId="9" borderId="0" xfId="0" applyNumberFormat="1" applyFont="1" applyFill="1" applyBorder="1" applyAlignment="1">
      <alignment horizontal="center"/>
    </xf>
    <xf numFmtId="172" fontId="24" fillId="2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24" fillId="8" borderId="0" xfId="0" applyNumberFormat="1" applyFont="1" applyFill="1" applyBorder="1" applyAlignment="1">
      <alignment horizontal="center"/>
    </xf>
    <xf numFmtId="4" fontId="0" fillId="18" borderId="0" xfId="0" applyNumberFormat="1" applyFont="1" applyFill="1" applyBorder="1" applyAlignment="1">
      <alignment/>
    </xf>
    <xf numFmtId="3" fontId="0" fillId="18" borderId="0" xfId="0" applyNumberFormat="1" applyFont="1" applyFill="1" applyBorder="1" applyAlignment="1">
      <alignment/>
    </xf>
    <xf numFmtId="173" fontId="0" fillId="2" borderId="0" xfId="0" applyNumberFormat="1" applyFill="1" applyAlignment="1">
      <alignment/>
    </xf>
    <xf numFmtId="173" fontId="0" fillId="0" borderId="0" xfId="0" applyNumberFormat="1" applyAlignment="1">
      <alignment/>
    </xf>
    <xf numFmtId="3" fontId="0" fillId="6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73" fontId="0" fillId="2" borderId="0" xfId="0" applyNumberFormat="1" applyFont="1" applyFill="1" applyBorder="1" applyAlignment="1">
      <alignment horizontal="center"/>
    </xf>
    <xf numFmtId="173" fontId="0" fillId="0" borderId="0" xfId="0" applyNumberFormat="1" applyAlignment="1">
      <alignment horizontal="center"/>
    </xf>
    <xf numFmtId="173" fontId="0" fillId="2" borderId="0" xfId="0" applyNumberFormat="1" applyFont="1" applyFill="1" applyBorder="1" applyAlignment="1">
      <alignment/>
    </xf>
    <xf numFmtId="1" fontId="24" fillId="9" borderId="0" xfId="0" applyNumberFormat="1" applyFont="1" applyFill="1" applyBorder="1" applyAlignment="1">
      <alignment horizontal="center"/>
    </xf>
    <xf numFmtId="172" fontId="26" fillId="16" borderId="0" xfId="0" applyNumberFormat="1" applyFont="1" applyFill="1" applyBorder="1" applyAlignment="1">
      <alignment horizontal="center"/>
    </xf>
    <xf numFmtId="0" fontId="0" fillId="16" borderId="0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18" borderId="0" xfId="0" applyFill="1" applyAlignment="1">
      <alignment/>
    </xf>
    <xf numFmtId="0" fontId="27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27" fillId="2" borderId="0" xfId="0" applyFont="1" applyFill="1" applyBorder="1" applyAlignment="1">
      <alignment/>
    </xf>
    <xf numFmtId="2" fontId="0" fillId="2" borderId="0" xfId="0" applyNumberFormat="1" applyFont="1" applyFill="1" applyBorder="1" applyAlignment="1">
      <alignment horizontal="center"/>
    </xf>
    <xf numFmtId="0" fontId="27" fillId="9" borderId="0" xfId="0" applyFont="1" applyFill="1" applyBorder="1" applyAlignment="1">
      <alignment/>
    </xf>
    <xf numFmtId="2" fontId="0" fillId="9" borderId="0" xfId="0" applyNumberFormat="1" applyFont="1" applyFill="1" applyBorder="1" applyAlignment="1">
      <alignment horizontal="center"/>
    </xf>
    <xf numFmtId="172" fontId="27" fillId="2" borderId="0" xfId="0" applyNumberFormat="1" applyFont="1" applyFill="1" applyBorder="1" applyAlignment="1">
      <alignment horizontal="center"/>
    </xf>
    <xf numFmtId="2" fontId="26" fillId="6" borderId="0" xfId="0" applyNumberFormat="1" applyFont="1" applyFill="1" applyBorder="1" applyAlignment="1">
      <alignment horizontal="center"/>
    </xf>
    <xf numFmtId="2" fontId="0" fillId="6" borderId="0" xfId="0" applyNumberFormat="1" applyFont="1" applyFill="1" applyBorder="1" applyAlignment="1">
      <alignment horizontal="center"/>
    </xf>
    <xf numFmtId="172" fontId="28" fillId="2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26" fillId="2" borderId="0" xfId="0" applyFont="1" applyFill="1" applyBorder="1" applyAlignment="1">
      <alignment/>
    </xf>
    <xf numFmtId="0" fontId="0" fillId="6" borderId="0" xfId="0" applyFill="1" applyAlignment="1">
      <alignment/>
    </xf>
    <xf numFmtId="2" fontId="0" fillId="9" borderId="0" xfId="0" applyNumberFormat="1" applyFont="1" applyFill="1" applyBorder="1" applyAlignment="1">
      <alignment/>
    </xf>
    <xf numFmtId="2" fontId="26" fillId="6" borderId="0" xfId="0" applyNumberFormat="1" applyFont="1" applyFill="1" applyBorder="1" applyAlignment="1">
      <alignment horizontal="left"/>
    </xf>
    <xf numFmtId="1" fontId="0" fillId="2" borderId="0" xfId="0" applyNumberFormat="1" applyFont="1" applyFill="1" applyBorder="1" applyAlignment="1">
      <alignment/>
    </xf>
    <xf numFmtId="3" fontId="0" fillId="18" borderId="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b val="0"/>
        <color rgb="FFC0C0C0"/>
      </font>
      <border/>
    </dxf>
    <dxf>
      <fill>
        <patternFill patternType="solid">
          <fgColor rgb="FFFFCC00"/>
          <bgColor rgb="FFFF9900"/>
        </patternFill>
      </fill>
      <border/>
    </dxf>
    <dxf>
      <fill>
        <patternFill patternType="solid">
          <fgColor rgb="FF808080"/>
          <bgColor rgb="FF969696"/>
        </patternFill>
      </fill>
      <border/>
    </dxf>
    <dxf>
      <fill>
        <patternFill patternType="solid">
          <fgColor rgb="FFCCCCFF"/>
          <bgColor rgb="FFC0C0C0"/>
        </patternFill>
      </fill>
      <border/>
    </dxf>
    <dxf>
      <fill>
        <patternFill patternType="solid">
          <fgColor rgb="FFFF9900"/>
          <bgColor rgb="FFFF6600"/>
        </patternFill>
      </fill>
      <border/>
    </dxf>
    <dxf>
      <font>
        <b val="0"/>
        <color rgb="FF000000"/>
      </font>
      <fill>
        <patternFill patternType="solid">
          <fgColor rgb="FFFFCC00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866775</xdr:colOff>
      <xdr:row>4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57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8"/>
  <sheetViews>
    <sheetView showGridLines="0" zoomScale="75" zoomScaleNormal="75" workbookViewId="0" topLeftCell="A1">
      <selection activeCell="F32" sqref="F32"/>
    </sheetView>
  </sheetViews>
  <sheetFormatPr defaultColWidth="11.421875" defaultRowHeight="12.75"/>
  <cols>
    <col min="2" max="2" width="12.421875" style="0" customWidth="1"/>
    <col min="3" max="3" width="2.421875" style="0" customWidth="1"/>
    <col min="4" max="4" width="13.421875" style="0" customWidth="1"/>
    <col min="5" max="5" width="0.71875" style="0" customWidth="1"/>
    <col min="6" max="6" width="13.421875" style="0" customWidth="1"/>
    <col min="7" max="7" width="0.71875" style="0" customWidth="1"/>
    <col min="8" max="8" width="13.421875" style="0" customWidth="1"/>
  </cols>
  <sheetData>
    <row r="3" spans="2:8" ht="15">
      <c r="B3" s="1" t="s">
        <v>49</v>
      </c>
      <c r="C3" s="2"/>
      <c r="D3" s="3" t="s">
        <v>50</v>
      </c>
      <c r="E3" s="4"/>
      <c r="F3" s="3" t="s">
        <v>51</v>
      </c>
      <c r="G3" s="4"/>
      <c r="H3" s="5" t="s">
        <v>52</v>
      </c>
    </row>
    <row r="4" spans="2:8" ht="6" customHeight="1">
      <c r="B4" s="6"/>
      <c r="C4" s="7"/>
      <c r="D4" s="7"/>
      <c r="E4" s="7"/>
      <c r="F4" s="7"/>
      <c r="G4" s="7"/>
      <c r="H4" s="8"/>
    </row>
    <row r="5" spans="2:8" ht="15">
      <c r="B5" s="9" t="s">
        <v>53</v>
      </c>
      <c r="C5" s="7"/>
      <c r="D5" s="10" t="str">
        <f>LEFT(Global!B7,SEARCH(" ",Global!B7)-1)</f>
        <v>TESSIER</v>
      </c>
      <c r="E5" s="11"/>
      <c r="F5" s="10" t="str">
        <f>LEFT(Global!F7,SEARCH(" ",Global!F7)-1)</f>
        <v>FORT</v>
      </c>
      <c r="G5" s="11"/>
      <c r="H5" s="12" t="str">
        <f>LEFT(Global!J7,SEARCH(" ",Global!J7)-1)</f>
        <v>CATROUX</v>
      </c>
    </row>
    <row r="6" spans="2:8" ht="12.75">
      <c r="B6" s="13" t="s">
        <v>54</v>
      </c>
      <c r="C6" s="7"/>
      <c r="D6" s="10" t="s">
        <v>55</v>
      </c>
      <c r="E6" s="11"/>
      <c r="F6" s="10" t="str">
        <f>LEFT(Global!F8,SEARCH(" ",Global!F8)-1)</f>
        <v>ULIVIERI</v>
      </c>
      <c r="G6" s="11"/>
      <c r="H6" s="12" t="str">
        <f>LEFT(Global!J8,SEARCH(" ",Global!J8)-1)</f>
        <v>SORDI</v>
      </c>
    </row>
    <row r="7" spans="2:8" ht="12.75">
      <c r="B7" s="13" t="s">
        <v>56</v>
      </c>
      <c r="C7" s="7"/>
      <c r="D7" s="10" t="str">
        <f>LEFT(Global!B9,SEARCH(" ",Global!B9)-1)</f>
        <v>FORT</v>
      </c>
      <c r="E7" s="11"/>
      <c r="F7" s="10" t="str">
        <f>LEFT(Global!F9,SEARCH(" ",Global!F9)-1)</f>
        <v>ROMAIN</v>
      </c>
      <c r="G7" s="11"/>
      <c r="H7" s="12" t="str">
        <f>LEFT(Global!J9,SEARCH(" ",Global!J9)-1)</f>
        <v>ULIVIERI</v>
      </c>
    </row>
    <row r="8" spans="2:8" ht="12.75">
      <c r="B8" s="13" t="s">
        <v>57</v>
      </c>
      <c r="C8" s="7"/>
      <c r="D8" s="10" t="str">
        <f>LEFT(Global!B10,SEARCH(" ",Global!B10)-1)</f>
        <v>ULIVIERI</v>
      </c>
      <c r="E8" s="11"/>
      <c r="F8" s="10" t="str">
        <f>LEFT(Global!F10,SEARCH(" ",Global!F10)-1)</f>
        <v>FERRARI</v>
      </c>
      <c r="G8" s="11"/>
      <c r="H8" s="12" t="str">
        <f>LEFT(Global!J10,SEARCH(" ",Global!J10)-1)</f>
        <v>LUXEY</v>
      </c>
    </row>
    <row r="9" spans="2:8" ht="6" customHeight="1">
      <c r="B9" s="14"/>
      <c r="C9" s="7"/>
      <c r="D9" s="11"/>
      <c r="E9" s="11"/>
      <c r="F9" s="11"/>
      <c r="G9" s="11"/>
      <c r="H9" s="15"/>
    </row>
    <row r="10" spans="2:8" ht="15">
      <c r="B10" s="16" t="s">
        <v>58</v>
      </c>
      <c r="C10" s="7"/>
      <c r="D10" s="17" t="str">
        <f>LEFT(Global!D7,SEARCH(" ",Global!D7)-1)</f>
        <v>LEJEUNE</v>
      </c>
      <c r="E10" s="11"/>
      <c r="F10" s="17" t="str">
        <f>LEFT(Global!H7,SEARCH(" ",Global!H7)-1)</f>
        <v>VERONESE</v>
      </c>
      <c r="G10" s="11"/>
      <c r="H10" s="18" t="str">
        <f>LEFT(Global!L7,SEARCH(" ",Global!L7)-1)</f>
        <v>DELLANTONIO</v>
      </c>
    </row>
    <row r="11" spans="2:8" ht="12.75">
      <c r="B11" s="19" t="s">
        <v>54</v>
      </c>
      <c r="C11" s="7"/>
      <c r="D11" s="17" t="str">
        <f>LEFT(Global!D8,SEARCH(" ",Global!D8)-1)</f>
        <v>VERONESE</v>
      </c>
      <c r="E11" s="11"/>
      <c r="F11" s="17" t="str">
        <f>LEFT(Global!H8,SEARCH(" ",Global!H8)-1)</f>
        <v>BOSSI</v>
      </c>
      <c r="G11" s="11"/>
      <c r="H11" s="18" t="str">
        <f>LEFT(Global!L8,SEARCH(" ",Global!L8)-1)</f>
        <v>RACCUGLIA</v>
      </c>
    </row>
    <row r="12" spans="2:8" ht="12.75">
      <c r="B12" s="19" t="s">
        <v>56</v>
      </c>
      <c r="C12" s="7"/>
      <c r="D12" s="17" t="str">
        <f>LEFT(Global!D9,SEARCH(" ",Global!D9)-1)</f>
        <v>LUALDI</v>
      </c>
      <c r="E12" s="11"/>
      <c r="F12" s="17" t="str">
        <f>LEFT(Global!H9,SEARCH(" ",Global!H9)-1)</f>
        <v>BARLOCCO</v>
      </c>
      <c r="G12" s="11"/>
      <c r="H12" s="18" t="str">
        <f>LEFT(Global!L9,SEARCH(" ",Global!L9)-1)</f>
        <v>PREVIDE</v>
      </c>
    </row>
    <row r="13" spans="2:8" ht="12.75">
      <c r="B13" s="20" t="s">
        <v>57</v>
      </c>
      <c r="C13" s="21"/>
      <c r="D13" s="22" t="str">
        <f>LEFT(Global!D10,SEARCH(" ",Global!D10)-1)</f>
        <v>ROTUNNO</v>
      </c>
      <c r="E13" s="23"/>
      <c r="F13" s="22" t="str">
        <f>LEFT(Global!H10,SEARCH(" ",Global!H10)-1)</f>
        <v>THOMAS</v>
      </c>
      <c r="G13" s="23"/>
      <c r="H13" s="24" t="str">
        <f>LEFT(Global!L10,SEARCH(" ",Global!L10)-1)</f>
        <v>STANGALINO</v>
      </c>
    </row>
    <row r="14" ht="12.75">
      <c r="B14" s="25"/>
    </row>
    <row r="17" ht="12.75">
      <c r="B17" t="s">
        <v>59</v>
      </c>
    </row>
    <row r="18" ht="12.75">
      <c r="B18" t="s">
        <v>60</v>
      </c>
    </row>
  </sheetData>
  <printOptions horizontalCentered="1" vertic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showGridLines="0" tabSelected="1" zoomScale="75" zoomScaleNormal="75" workbookViewId="0" topLeftCell="A1">
      <selection activeCell="D49" sqref="D49"/>
    </sheetView>
  </sheetViews>
  <sheetFormatPr defaultColWidth="11.421875" defaultRowHeight="12.75"/>
  <cols>
    <col min="1" max="1" width="4.421875" style="0" customWidth="1"/>
    <col min="2" max="2" width="27.00390625" style="0" customWidth="1"/>
    <col min="3" max="3" width="4.421875" style="0" customWidth="1"/>
    <col min="4" max="4" width="28.140625" style="0" customWidth="1"/>
    <col min="5" max="5" width="4.421875" style="0" customWidth="1"/>
    <col min="6" max="6" width="27.28125" style="0" customWidth="1"/>
    <col min="7" max="7" width="4.421875" style="0" customWidth="1"/>
    <col min="8" max="8" width="26.140625" style="0" customWidth="1"/>
    <col min="9" max="9" width="4.421875" style="0" customWidth="1"/>
    <col min="10" max="10" width="23.8515625" style="0" customWidth="1"/>
    <col min="11" max="11" width="4.421875" style="0" customWidth="1"/>
    <col min="12" max="12" width="25.8515625" style="0" customWidth="1"/>
  </cols>
  <sheetData>
    <row r="1" spans="1:12" ht="18">
      <c r="A1" s="26"/>
      <c r="B1" s="26"/>
      <c r="C1" s="26"/>
      <c r="D1" s="26"/>
      <c r="E1" s="26"/>
      <c r="F1" s="27" t="s">
        <v>61</v>
      </c>
      <c r="G1" s="26"/>
      <c r="H1" s="26"/>
      <c r="I1" s="26"/>
      <c r="J1" s="26"/>
      <c r="K1" s="26"/>
      <c r="L1" s="26"/>
    </row>
    <row r="2" spans="1:12" ht="18">
      <c r="A2" s="26"/>
      <c r="B2" s="26"/>
      <c r="C2" s="26"/>
      <c r="D2" s="26"/>
      <c r="E2" s="26"/>
      <c r="F2" s="27" t="s">
        <v>62</v>
      </c>
      <c r="G2" s="26"/>
      <c r="H2" s="26"/>
      <c r="I2" s="26"/>
      <c r="J2" s="26"/>
      <c r="K2" s="26"/>
      <c r="L2" s="26"/>
    </row>
    <row r="3" spans="1:12" ht="12.75">
      <c r="A3" s="26"/>
      <c r="B3" s="26"/>
      <c r="C3" s="26"/>
      <c r="D3" s="26"/>
      <c r="E3" s="26"/>
      <c r="F3" s="28" t="s">
        <v>63</v>
      </c>
      <c r="G3" s="26"/>
      <c r="H3" s="26"/>
      <c r="I3" s="26"/>
      <c r="J3" s="26"/>
      <c r="K3" s="26"/>
      <c r="L3" s="26"/>
    </row>
    <row r="4" spans="1:12" ht="12.75">
      <c r="A4" s="26"/>
      <c r="B4" s="26"/>
      <c r="C4" s="26"/>
      <c r="D4" s="26"/>
      <c r="E4" s="26"/>
      <c r="F4" s="29" t="s">
        <v>64</v>
      </c>
      <c r="G4" s="26"/>
      <c r="H4" s="26"/>
      <c r="I4" s="26"/>
      <c r="J4" s="26"/>
      <c r="K4" s="26"/>
      <c r="L4" s="26"/>
    </row>
    <row r="6" spans="2:12" s="30" customFormat="1" ht="28.5" customHeight="1">
      <c r="B6" s="31" t="s">
        <v>65</v>
      </c>
      <c r="C6" s="32"/>
      <c r="D6" s="33" t="s">
        <v>66</v>
      </c>
      <c r="E6" s="32"/>
      <c r="F6" s="31" t="s">
        <v>67</v>
      </c>
      <c r="G6" s="32"/>
      <c r="H6" s="33" t="s">
        <v>68</v>
      </c>
      <c r="I6" s="32"/>
      <c r="J6" s="31" t="s">
        <v>69</v>
      </c>
      <c r="K6" s="32"/>
      <c r="L6" s="33" t="s">
        <v>70</v>
      </c>
    </row>
    <row r="7" spans="1:12" ht="12.75">
      <c r="A7" s="34">
        <v>1</v>
      </c>
      <c r="B7" s="35" t="s">
        <v>71</v>
      </c>
      <c r="C7" s="34">
        <v>1</v>
      </c>
      <c r="D7" s="36" t="s">
        <v>72</v>
      </c>
      <c r="E7" s="34">
        <v>1</v>
      </c>
      <c r="F7" s="35" t="s">
        <v>73</v>
      </c>
      <c r="G7" s="34">
        <v>1</v>
      </c>
      <c r="H7" s="36" t="s">
        <v>74</v>
      </c>
      <c r="I7" s="34">
        <v>1</v>
      </c>
      <c r="J7" s="37" t="s">
        <v>75</v>
      </c>
      <c r="K7" s="34">
        <v>1</v>
      </c>
      <c r="L7" s="36" t="s">
        <v>76</v>
      </c>
    </row>
    <row r="8" spans="1:12" ht="12.75">
      <c r="A8" s="34">
        <v>2</v>
      </c>
      <c r="B8" s="37" t="s">
        <v>77</v>
      </c>
      <c r="C8" s="34">
        <v>2</v>
      </c>
      <c r="D8" s="38" t="s">
        <v>74</v>
      </c>
      <c r="E8" s="34">
        <v>2</v>
      </c>
      <c r="F8" s="37" t="s">
        <v>78</v>
      </c>
      <c r="G8" s="34">
        <v>2</v>
      </c>
      <c r="H8" s="36" t="s">
        <v>79</v>
      </c>
      <c r="I8" s="34">
        <v>2</v>
      </c>
      <c r="J8" s="35" t="s">
        <v>80</v>
      </c>
      <c r="K8" s="34">
        <v>2</v>
      </c>
      <c r="L8" s="36" t="s">
        <v>81</v>
      </c>
    </row>
    <row r="9" spans="1:12" ht="12.75">
      <c r="A9" s="34">
        <v>3</v>
      </c>
      <c r="B9" s="35" t="s">
        <v>73</v>
      </c>
      <c r="C9" s="34">
        <v>3</v>
      </c>
      <c r="D9" s="36" t="s">
        <v>82</v>
      </c>
      <c r="E9" s="34">
        <v>3</v>
      </c>
      <c r="F9" s="37" t="s">
        <v>83</v>
      </c>
      <c r="G9" s="34">
        <v>3</v>
      </c>
      <c r="H9" s="36" t="s">
        <v>84</v>
      </c>
      <c r="I9" s="34">
        <v>3</v>
      </c>
      <c r="J9" s="35" t="s">
        <v>78</v>
      </c>
      <c r="K9" s="34">
        <v>3</v>
      </c>
      <c r="L9" s="36" t="s">
        <v>85</v>
      </c>
    </row>
    <row r="10" spans="1:12" ht="12.75">
      <c r="A10" s="34">
        <v>4</v>
      </c>
      <c r="B10" s="37" t="s">
        <v>78</v>
      </c>
      <c r="C10" s="34">
        <v>4</v>
      </c>
      <c r="D10" s="36" t="s">
        <v>86</v>
      </c>
      <c r="E10" s="34">
        <v>4</v>
      </c>
      <c r="F10" s="35" t="s">
        <v>87</v>
      </c>
      <c r="G10" s="34">
        <v>4</v>
      </c>
      <c r="H10" s="36" t="s">
        <v>88</v>
      </c>
      <c r="I10" s="34">
        <v>4</v>
      </c>
      <c r="J10" s="35" t="s">
        <v>89</v>
      </c>
      <c r="K10" s="34">
        <v>4</v>
      </c>
      <c r="L10" s="36" t="s">
        <v>90</v>
      </c>
    </row>
    <row r="11" spans="1:12" ht="12.75">
      <c r="A11" s="34">
        <v>5</v>
      </c>
      <c r="B11" s="37" t="s">
        <v>91</v>
      </c>
      <c r="C11" s="34">
        <v>5</v>
      </c>
      <c r="D11" s="36" t="s">
        <v>92</v>
      </c>
      <c r="E11" s="34">
        <v>5</v>
      </c>
      <c r="F11" s="35" t="s">
        <v>89</v>
      </c>
      <c r="G11" s="34">
        <v>5</v>
      </c>
      <c r="H11" s="36" t="s">
        <v>86</v>
      </c>
      <c r="I11" s="34">
        <v>5</v>
      </c>
      <c r="J11" s="37" t="s">
        <v>93</v>
      </c>
      <c r="K11" s="34">
        <v>5</v>
      </c>
      <c r="L11" s="36" t="s">
        <v>94</v>
      </c>
    </row>
    <row r="12" spans="1:12" ht="12.75">
      <c r="A12" s="34">
        <v>6</v>
      </c>
      <c r="B12" s="37" t="s">
        <v>87</v>
      </c>
      <c r="C12" s="34">
        <v>6</v>
      </c>
      <c r="D12" s="36" t="s">
        <v>84</v>
      </c>
      <c r="E12" s="34">
        <v>6</v>
      </c>
      <c r="F12" s="37" t="s">
        <v>95</v>
      </c>
      <c r="G12" s="34">
        <v>6</v>
      </c>
      <c r="H12" s="36" t="s">
        <v>82</v>
      </c>
      <c r="I12" s="34">
        <v>6</v>
      </c>
      <c r="J12" s="35" t="s">
        <v>96</v>
      </c>
      <c r="K12" s="34">
        <v>6</v>
      </c>
      <c r="L12" s="36" t="s">
        <v>97</v>
      </c>
    </row>
    <row r="13" spans="1:12" ht="12.75">
      <c r="A13" s="34">
        <v>7</v>
      </c>
      <c r="B13" s="35" t="s">
        <v>98</v>
      </c>
      <c r="C13" s="34">
        <v>7</v>
      </c>
      <c r="D13" s="36" t="s">
        <v>99</v>
      </c>
      <c r="E13" s="34">
        <v>7</v>
      </c>
      <c r="F13" s="37" t="s">
        <v>80</v>
      </c>
      <c r="G13" s="34">
        <v>7</v>
      </c>
      <c r="H13" s="36" t="s">
        <v>100</v>
      </c>
      <c r="I13" s="34">
        <v>7</v>
      </c>
      <c r="J13" s="35" t="s">
        <v>101</v>
      </c>
      <c r="K13" s="34">
        <v>7</v>
      </c>
      <c r="L13" s="36" t="s">
        <v>102</v>
      </c>
    </row>
    <row r="14" spans="1:12" ht="12.75">
      <c r="A14" s="34">
        <v>8</v>
      </c>
      <c r="B14" s="35" t="s">
        <v>103</v>
      </c>
      <c r="C14" s="34">
        <v>8</v>
      </c>
      <c r="D14" s="36" t="s">
        <v>104</v>
      </c>
      <c r="E14" s="34">
        <v>8</v>
      </c>
      <c r="F14" s="37" t="s">
        <v>105</v>
      </c>
      <c r="G14" s="34">
        <v>8</v>
      </c>
      <c r="H14" s="36" t="s">
        <v>97</v>
      </c>
      <c r="I14" s="34">
        <v>8</v>
      </c>
      <c r="J14" s="37" t="s">
        <v>106</v>
      </c>
      <c r="K14" s="34">
        <v>8</v>
      </c>
      <c r="L14" s="36" t="s">
        <v>107</v>
      </c>
    </row>
    <row r="15" spans="1:12" ht="12.75">
      <c r="A15" s="34">
        <v>9</v>
      </c>
      <c r="B15" s="37" t="s">
        <v>108</v>
      </c>
      <c r="C15" s="34">
        <v>9</v>
      </c>
      <c r="D15" s="36" t="s">
        <v>85</v>
      </c>
      <c r="E15" s="34">
        <v>9</v>
      </c>
      <c r="F15" s="35" t="s">
        <v>93</v>
      </c>
      <c r="G15" s="34">
        <v>9</v>
      </c>
      <c r="H15" s="36" t="s">
        <v>109</v>
      </c>
      <c r="I15" s="34">
        <v>9</v>
      </c>
      <c r="J15" s="37" t="s">
        <v>110</v>
      </c>
      <c r="K15" s="34">
        <v>9</v>
      </c>
      <c r="L15" s="36" t="s">
        <v>111</v>
      </c>
    </row>
    <row r="16" spans="1:12" ht="12.75">
      <c r="A16" s="34">
        <v>10</v>
      </c>
      <c r="B16" s="37" t="s">
        <v>89</v>
      </c>
      <c r="C16" s="34">
        <v>10</v>
      </c>
      <c r="D16" s="36" t="s">
        <v>112</v>
      </c>
      <c r="E16" s="34">
        <v>10</v>
      </c>
      <c r="F16" s="35" t="s">
        <v>103</v>
      </c>
      <c r="G16" s="34">
        <v>10</v>
      </c>
      <c r="H16" s="36" t="s">
        <v>102</v>
      </c>
      <c r="I16" s="34">
        <v>10</v>
      </c>
      <c r="J16" s="35" t="s">
        <v>113</v>
      </c>
      <c r="K16" s="34">
        <v>10</v>
      </c>
      <c r="L16" s="36" t="s">
        <v>99</v>
      </c>
    </row>
    <row r="17" spans="1:12" ht="12.75">
      <c r="A17" s="34">
        <v>11</v>
      </c>
      <c r="B17" s="37" t="s">
        <v>105</v>
      </c>
      <c r="C17" s="34">
        <v>11</v>
      </c>
      <c r="D17" s="36" t="s">
        <v>97</v>
      </c>
      <c r="E17" s="34">
        <v>11</v>
      </c>
      <c r="F17" s="35" t="s">
        <v>114</v>
      </c>
      <c r="G17" s="34">
        <v>11</v>
      </c>
      <c r="H17" s="36" t="s">
        <v>76</v>
      </c>
      <c r="I17" s="34">
        <v>11</v>
      </c>
      <c r="J17" s="35" t="s">
        <v>115</v>
      </c>
      <c r="K17" s="34">
        <v>11</v>
      </c>
      <c r="L17" s="36"/>
    </row>
    <row r="18" spans="1:12" ht="12.75">
      <c r="A18" s="34">
        <v>12</v>
      </c>
      <c r="B18" s="37" t="s">
        <v>95</v>
      </c>
      <c r="C18" s="34">
        <v>12</v>
      </c>
      <c r="D18" s="36" t="s">
        <v>109</v>
      </c>
      <c r="E18" s="34">
        <v>12</v>
      </c>
      <c r="F18" s="35" t="s">
        <v>116</v>
      </c>
      <c r="G18" s="34">
        <v>12</v>
      </c>
      <c r="H18" s="36" t="s">
        <v>81</v>
      </c>
      <c r="I18" s="34">
        <v>12</v>
      </c>
      <c r="J18" s="35" t="s">
        <v>117</v>
      </c>
      <c r="K18" s="34"/>
      <c r="L18" s="38"/>
    </row>
    <row r="19" spans="1:12" ht="12.75">
      <c r="A19" s="34">
        <v>13</v>
      </c>
      <c r="B19" s="37" t="s">
        <v>118</v>
      </c>
      <c r="C19" s="34">
        <v>13</v>
      </c>
      <c r="D19" s="36" t="s">
        <v>90</v>
      </c>
      <c r="E19" s="34">
        <v>13</v>
      </c>
      <c r="F19" s="37" t="s">
        <v>119</v>
      </c>
      <c r="G19" s="34">
        <v>13</v>
      </c>
      <c r="H19" s="36" t="s">
        <v>120</v>
      </c>
      <c r="I19" s="34">
        <v>13</v>
      </c>
      <c r="J19" s="35" t="s">
        <v>121</v>
      </c>
      <c r="K19" s="34"/>
      <c r="L19" s="38"/>
    </row>
    <row r="20" spans="1:12" ht="12.75">
      <c r="A20" s="34">
        <v>14</v>
      </c>
      <c r="B20" s="37" t="s">
        <v>119</v>
      </c>
      <c r="C20" s="34">
        <v>14</v>
      </c>
      <c r="D20" s="36" t="s">
        <v>122</v>
      </c>
      <c r="E20" s="34">
        <v>14</v>
      </c>
      <c r="F20" s="37" t="s">
        <v>123</v>
      </c>
      <c r="G20" s="34">
        <v>14</v>
      </c>
      <c r="H20" s="36" t="s">
        <v>85</v>
      </c>
      <c r="I20" s="34">
        <v>14</v>
      </c>
      <c r="J20" s="35" t="s">
        <v>124</v>
      </c>
      <c r="K20" s="34"/>
      <c r="L20" s="36"/>
    </row>
    <row r="21" spans="1:12" ht="12.75">
      <c r="A21" s="34">
        <v>15</v>
      </c>
      <c r="B21" s="37" t="s">
        <v>125</v>
      </c>
      <c r="C21" s="34">
        <v>15</v>
      </c>
      <c r="D21" s="38" t="s">
        <v>126</v>
      </c>
      <c r="E21" s="34">
        <v>15</v>
      </c>
      <c r="F21" s="35" t="s">
        <v>71</v>
      </c>
      <c r="G21" s="34">
        <v>15</v>
      </c>
      <c r="H21" s="36" t="s">
        <v>90</v>
      </c>
      <c r="I21" s="34">
        <v>15</v>
      </c>
      <c r="J21" s="37" t="s">
        <v>127</v>
      </c>
      <c r="K21" s="34"/>
      <c r="L21" s="38"/>
    </row>
    <row r="22" spans="1:12" ht="12.75">
      <c r="A22" s="34">
        <v>16</v>
      </c>
      <c r="B22" s="37" t="s">
        <v>128</v>
      </c>
      <c r="C22" s="34">
        <v>16</v>
      </c>
      <c r="D22" s="38" t="s">
        <v>129</v>
      </c>
      <c r="E22" s="34">
        <v>16</v>
      </c>
      <c r="F22" s="37" t="s">
        <v>96</v>
      </c>
      <c r="G22" s="34">
        <v>16</v>
      </c>
      <c r="H22" s="36" t="s">
        <v>126</v>
      </c>
      <c r="I22" s="34">
        <v>16</v>
      </c>
      <c r="J22" s="35" t="s">
        <v>125</v>
      </c>
      <c r="K22" s="34"/>
      <c r="L22" s="36"/>
    </row>
    <row r="23" spans="1:12" ht="12.75">
      <c r="A23" s="34">
        <v>17</v>
      </c>
      <c r="B23" s="35" t="s">
        <v>96</v>
      </c>
      <c r="C23" s="34">
        <v>17</v>
      </c>
      <c r="D23" s="36" t="s">
        <v>130</v>
      </c>
      <c r="E23" s="34">
        <v>17</v>
      </c>
      <c r="F23" s="37" t="s">
        <v>131</v>
      </c>
      <c r="G23" s="34">
        <v>17</v>
      </c>
      <c r="H23" s="36" t="s">
        <v>132</v>
      </c>
      <c r="I23" s="34">
        <v>17</v>
      </c>
      <c r="J23" s="37" t="s">
        <v>133</v>
      </c>
      <c r="K23" s="34"/>
      <c r="L23" s="38"/>
    </row>
    <row r="24" spans="1:12" ht="12.75">
      <c r="A24" s="34">
        <v>18</v>
      </c>
      <c r="B24" s="35" t="s">
        <v>123</v>
      </c>
      <c r="C24" s="34">
        <v>18</v>
      </c>
      <c r="D24" s="38" t="s">
        <v>132</v>
      </c>
      <c r="E24" s="34">
        <v>18</v>
      </c>
      <c r="F24" s="37" t="s">
        <v>108</v>
      </c>
      <c r="G24" s="34">
        <v>18</v>
      </c>
      <c r="H24" s="36" t="s">
        <v>94</v>
      </c>
      <c r="I24" s="34">
        <v>18</v>
      </c>
      <c r="J24" s="35" t="s">
        <v>134</v>
      </c>
      <c r="K24" s="34"/>
      <c r="L24" s="36"/>
    </row>
    <row r="25" spans="1:12" ht="12.75">
      <c r="A25" s="34">
        <v>19</v>
      </c>
      <c r="B25" s="37" t="s">
        <v>135</v>
      </c>
      <c r="C25" s="34">
        <v>19</v>
      </c>
      <c r="D25" s="38" t="s">
        <v>136</v>
      </c>
      <c r="E25" s="34">
        <v>19</v>
      </c>
      <c r="F25" s="35" t="s">
        <v>118</v>
      </c>
      <c r="G25" s="34">
        <v>19</v>
      </c>
      <c r="H25" s="36" t="s">
        <v>122</v>
      </c>
      <c r="I25" s="34">
        <v>19</v>
      </c>
      <c r="J25" s="37" t="s">
        <v>137</v>
      </c>
      <c r="K25" s="34"/>
      <c r="L25" s="38"/>
    </row>
    <row r="26" spans="1:12" ht="12.75">
      <c r="A26" s="34">
        <v>20</v>
      </c>
      <c r="B26" s="35" t="s">
        <v>83</v>
      </c>
      <c r="C26" s="34">
        <v>20</v>
      </c>
      <c r="D26" s="36" t="s">
        <v>138</v>
      </c>
      <c r="E26" s="34">
        <v>20</v>
      </c>
      <c r="F26" s="37" t="s">
        <v>125</v>
      </c>
      <c r="G26" s="34">
        <v>20</v>
      </c>
      <c r="H26" s="36" t="s">
        <v>139</v>
      </c>
      <c r="I26" s="34">
        <v>20</v>
      </c>
      <c r="J26" s="35" t="s">
        <v>140</v>
      </c>
      <c r="K26" s="34"/>
      <c r="L26" s="38"/>
    </row>
    <row r="27" spans="1:12" ht="12.75">
      <c r="A27" s="34">
        <v>21</v>
      </c>
      <c r="B27" s="37" t="s">
        <v>141</v>
      </c>
      <c r="C27" s="34">
        <v>21</v>
      </c>
      <c r="D27" s="38" t="s">
        <v>81</v>
      </c>
      <c r="E27" s="34">
        <v>21</v>
      </c>
      <c r="F27" s="35" t="s">
        <v>115</v>
      </c>
      <c r="G27" s="34">
        <v>21</v>
      </c>
      <c r="H27" s="36" t="s">
        <v>142</v>
      </c>
      <c r="I27" s="34">
        <v>21</v>
      </c>
      <c r="J27" s="35" t="s">
        <v>143</v>
      </c>
      <c r="K27" s="34"/>
      <c r="L27" s="36"/>
    </row>
    <row r="28" spans="1:12" ht="12.75">
      <c r="A28" s="34">
        <v>22</v>
      </c>
      <c r="B28" s="37" t="s">
        <v>144</v>
      </c>
      <c r="C28" s="34">
        <v>22</v>
      </c>
      <c r="D28" s="38" t="s">
        <v>145</v>
      </c>
      <c r="E28" s="34">
        <v>22</v>
      </c>
      <c r="F28" s="37" t="s">
        <v>146</v>
      </c>
      <c r="G28" s="34">
        <v>22</v>
      </c>
      <c r="H28" s="36" t="s">
        <v>147</v>
      </c>
      <c r="I28" s="34">
        <v>22</v>
      </c>
      <c r="J28" s="35" t="s">
        <v>148</v>
      </c>
      <c r="K28" s="34"/>
      <c r="L28" s="38"/>
    </row>
    <row r="29" spans="1:12" ht="12.75">
      <c r="A29" s="34">
        <v>23</v>
      </c>
      <c r="B29" s="35" t="s">
        <v>149</v>
      </c>
      <c r="C29" s="34">
        <v>23</v>
      </c>
      <c r="D29" s="38" t="s">
        <v>150</v>
      </c>
      <c r="E29" s="34">
        <v>23</v>
      </c>
      <c r="F29" s="37" t="s">
        <v>151</v>
      </c>
      <c r="G29" s="34">
        <v>23</v>
      </c>
      <c r="H29" s="36" t="s">
        <v>107</v>
      </c>
      <c r="I29" s="34">
        <v>23</v>
      </c>
      <c r="J29" s="35" t="s">
        <v>152</v>
      </c>
      <c r="K29" s="34"/>
      <c r="L29" s="36"/>
    </row>
    <row r="30" spans="1:12" ht="12.75">
      <c r="A30" s="34">
        <v>24</v>
      </c>
      <c r="B30" s="37" t="s">
        <v>153</v>
      </c>
      <c r="C30" s="34">
        <v>24</v>
      </c>
      <c r="D30" s="38" t="s">
        <v>154</v>
      </c>
      <c r="E30" s="34">
        <v>24</v>
      </c>
      <c r="F30" s="37" t="s">
        <v>155</v>
      </c>
      <c r="G30" s="34">
        <v>24</v>
      </c>
      <c r="H30" s="36" t="s">
        <v>150</v>
      </c>
      <c r="I30" s="34">
        <v>24</v>
      </c>
      <c r="J30" s="35"/>
      <c r="K30" s="34"/>
      <c r="L30" s="36"/>
    </row>
    <row r="31" spans="1:12" ht="12.75">
      <c r="A31" s="34">
        <v>25</v>
      </c>
      <c r="B31" s="37" t="s">
        <v>156</v>
      </c>
      <c r="C31" s="34">
        <v>25</v>
      </c>
      <c r="D31" s="38" t="s">
        <v>94</v>
      </c>
      <c r="E31" s="34">
        <v>25</v>
      </c>
      <c r="F31" s="35" t="s">
        <v>157</v>
      </c>
      <c r="G31" s="34">
        <v>25</v>
      </c>
      <c r="H31" s="36" t="s">
        <v>158</v>
      </c>
      <c r="I31" s="34">
        <v>25</v>
      </c>
      <c r="J31" s="37"/>
      <c r="K31" s="34"/>
      <c r="L31" s="38"/>
    </row>
    <row r="32" spans="1:12" ht="12.75">
      <c r="A32" s="34">
        <v>26</v>
      </c>
      <c r="B32" s="37" t="s">
        <v>159</v>
      </c>
      <c r="C32" s="34">
        <v>26</v>
      </c>
      <c r="D32" s="36" t="s">
        <v>160</v>
      </c>
      <c r="E32" s="34">
        <v>26</v>
      </c>
      <c r="F32" s="37" t="s">
        <v>161</v>
      </c>
      <c r="G32" s="34">
        <v>26</v>
      </c>
      <c r="H32" s="36" t="s">
        <v>162</v>
      </c>
      <c r="I32" s="34">
        <v>26</v>
      </c>
      <c r="J32" s="35"/>
      <c r="K32" s="34"/>
      <c r="L32" s="36"/>
    </row>
    <row r="33" spans="1:12" ht="12.75">
      <c r="A33" s="34">
        <v>27</v>
      </c>
      <c r="B33" s="37" t="s">
        <v>124</v>
      </c>
      <c r="C33" s="34">
        <v>27</v>
      </c>
      <c r="D33" s="36" t="s">
        <v>163</v>
      </c>
      <c r="E33" s="34">
        <v>27</v>
      </c>
      <c r="F33" s="37" t="s">
        <v>164</v>
      </c>
      <c r="G33" s="34">
        <v>27</v>
      </c>
      <c r="H33" s="38"/>
      <c r="I33" s="34">
        <v>27</v>
      </c>
      <c r="J33" s="37"/>
      <c r="K33" s="34"/>
      <c r="L33" s="38"/>
    </row>
    <row r="34" spans="1:12" ht="12.75">
      <c r="A34" s="34">
        <v>28</v>
      </c>
      <c r="B34" s="37" t="s">
        <v>0</v>
      </c>
      <c r="C34" s="34">
        <v>28</v>
      </c>
      <c r="D34" s="38" t="s">
        <v>1</v>
      </c>
      <c r="E34" s="34">
        <v>28</v>
      </c>
      <c r="F34" s="35" t="s">
        <v>2</v>
      </c>
      <c r="G34" s="34">
        <v>28</v>
      </c>
      <c r="H34" s="38"/>
      <c r="I34" s="34">
        <v>28</v>
      </c>
      <c r="J34" s="37"/>
      <c r="K34" s="34"/>
      <c r="L34" s="38"/>
    </row>
    <row r="35" spans="1:12" ht="12.75">
      <c r="A35" s="34">
        <v>29</v>
      </c>
      <c r="B35" s="35" t="s">
        <v>3</v>
      </c>
      <c r="C35" s="34">
        <v>29</v>
      </c>
      <c r="D35" s="38" t="s">
        <v>4</v>
      </c>
      <c r="E35" s="34">
        <v>29</v>
      </c>
      <c r="F35" s="37" t="s">
        <v>152</v>
      </c>
      <c r="G35" s="34">
        <v>29</v>
      </c>
      <c r="H35" s="36"/>
      <c r="I35" s="34">
        <v>29</v>
      </c>
      <c r="J35" s="35"/>
      <c r="K35" s="34"/>
      <c r="L35" s="36"/>
    </row>
    <row r="36" spans="1:12" ht="12.75">
      <c r="A36" s="34">
        <v>30</v>
      </c>
      <c r="B36" s="35" t="s">
        <v>5</v>
      </c>
      <c r="C36" s="34">
        <v>30</v>
      </c>
      <c r="D36" s="38"/>
      <c r="E36" s="34">
        <v>30</v>
      </c>
      <c r="F36" s="35" t="s">
        <v>6</v>
      </c>
      <c r="G36" s="34"/>
      <c r="H36" s="38"/>
      <c r="I36" s="34">
        <v>30</v>
      </c>
      <c r="J36" s="37"/>
      <c r="K36" s="34"/>
      <c r="L36" s="38"/>
    </row>
    <row r="37" spans="1:12" ht="12.75">
      <c r="A37" s="34">
        <v>31</v>
      </c>
      <c r="B37" s="37" t="s">
        <v>161</v>
      </c>
      <c r="C37" s="34">
        <v>31</v>
      </c>
      <c r="D37" s="36"/>
      <c r="E37" s="34">
        <v>31</v>
      </c>
      <c r="F37" s="35" t="s">
        <v>148</v>
      </c>
      <c r="G37" s="34"/>
      <c r="H37" s="36"/>
      <c r="I37" s="34">
        <v>31</v>
      </c>
      <c r="J37" s="35"/>
      <c r="K37" s="34"/>
      <c r="L37" s="36"/>
    </row>
    <row r="38" spans="1:12" ht="12.75">
      <c r="A38" s="34">
        <v>32</v>
      </c>
      <c r="B38" s="37" t="s">
        <v>131</v>
      </c>
      <c r="C38" s="34">
        <v>32</v>
      </c>
      <c r="D38" s="38"/>
      <c r="E38" s="34">
        <v>32</v>
      </c>
      <c r="F38" s="35" t="s">
        <v>7</v>
      </c>
      <c r="G38" s="34"/>
      <c r="H38" s="38"/>
      <c r="I38" s="34">
        <v>32</v>
      </c>
      <c r="J38" s="37"/>
      <c r="K38" s="34"/>
      <c r="L38" s="38"/>
    </row>
    <row r="39" spans="1:12" ht="12.75">
      <c r="A39" s="34">
        <v>33</v>
      </c>
      <c r="B39" s="35" t="s">
        <v>140</v>
      </c>
      <c r="C39" s="34">
        <v>33</v>
      </c>
      <c r="D39" s="38"/>
      <c r="E39" s="34">
        <v>33</v>
      </c>
      <c r="F39" s="37" t="s">
        <v>8</v>
      </c>
      <c r="G39" s="34"/>
      <c r="H39" s="38"/>
      <c r="I39" s="34">
        <v>33</v>
      </c>
      <c r="J39" s="37"/>
      <c r="K39" s="34"/>
      <c r="L39" s="38"/>
    </row>
    <row r="40" spans="1:12" ht="12.75">
      <c r="A40" s="34">
        <v>34</v>
      </c>
      <c r="B40" s="37" t="s">
        <v>157</v>
      </c>
      <c r="C40" s="34">
        <v>34</v>
      </c>
      <c r="D40" s="38"/>
      <c r="E40" s="34">
        <v>34</v>
      </c>
      <c r="F40" s="35" t="s">
        <v>9</v>
      </c>
      <c r="G40" s="34"/>
      <c r="H40" s="38"/>
      <c r="I40" s="34">
        <v>34</v>
      </c>
      <c r="J40" s="37"/>
      <c r="K40" s="34"/>
      <c r="L40" s="38"/>
    </row>
    <row r="41" spans="1:12" ht="12.75">
      <c r="A41" s="34">
        <v>35</v>
      </c>
      <c r="B41" s="37" t="s">
        <v>10</v>
      </c>
      <c r="C41" s="34">
        <v>35</v>
      </c>
      <c r="D41" s="38"/>
      <c r="E41" s="34">
        <v>35</v>
      </c>
      <c r="F41" s="37" t="s">
        <v>11</v>
      </c>
      <c r="G41" s="34"/>
      <c r="H41" s="38"/>
      <c r="I41" s="34">
        <v>35</v>
      </c>
      <c r="J41" s="37"/>
      <c r="K41" s="34"/>
      <c r="L41" s="38"/>
    </row>
    <row r="42" spans="1:12" ht="12.75">
      <c r="A42" s="34">
        <v>36</v>
      </c>
      <c r="B42" s="37" t="s">
        <v>2</v>
      </c>
      <c r="C42" s="34">
        <v>36</v>
      </c>
      <c r="D42" s="38"/>
      <c r="E42" s="34">
        <v>36</v>
      </c>
      <c r="F42" s="35" t="s">
        <v>12</v>
      </c>
      <c r="G42" s="34"/>
      <c r="H42" s="38"/>
      <c r="I42" s="34">
        <v>36</v>
      </c>
      <c r="J42" s="37"/>
      <c r="K42" s="34"/>
      <c r="L42" s="38"/>
    </row>
    <row r="43" spans="1:12" ht="12.75">
      <c r="A43" s="34">
        <v>37</v>
      </c>
      <c r="B43" s="37" t="s">
        <v>13</v>
      </c>
      <c r="C43" s="34">
        <v>37</v>
      </c>
      <c r="D43" s="36"/>
      <c r="E43" s="34">
        <v>37</v>
      </c>
      <c r="F43" s="37" t="s">
        <v>140</v>
      </c>
      <c r="G43" s="34"/>
      <c r="H43" s="36"/>
      <c r="I43" s="34">
        <v>37</v>
      </c>
      <c r="J43" s="35"/>
      <c r="K43" s="34"/>
      <c r="L43" s="36"/>
    </row>
    <row r="44" spans="1:12" ht="12.75">
      <c r="A44" s="34">
        <v>38</v>
      </c>
      <c r="B44" s="37" t="s">
        <v>116</v>
      </c>
      <c r="C44" s="34"/>
      <c r="D44" s="38"/>
      <c r="E44" s="34">
        <v>38</v>
      </c>
      <c r="F44" s="35" t="s">
        <v>14</v>
      </c>
      <c r="G44" s="34"/>
      <c r="H44" s="38"/>
      <c r="I44" s="34">
        <v>38</v>
      </c>
      <c r="J44" s="37"/>
      <c r="K44" s="34"/>
      <c r="L44" s="38"/>
    </row>
    <row r="45" spans="1:12" ht="12.75">
      <c r="A45" s="34">
        <v>39</v>
      </c>
      <c r="B45" s="37" t="s">
        <v>15</v>
      </c>
      <c r="C45" s="34"/>
      <c r="D45" s="38"/>
      <c r="E45" s="34">
        <v>39</v>
      </c>
      <c r="F45" s="37"/>
      <c r="G45" s="34"/>
      <c r="H45" s="38"/>
      <c r="I45" s="34">
        <v>39</v>
      </c>
      <c r="J45" s="37"/>
      <c r="K45" s="34"/>
      <c r="L45" s="38"/>
    </row>
    <row r="46" spans="1:12" ht="12.75">
      <c r="A46" s="34">
        <v>40</v>
      </c>
      <c r="B46" s="37" t="s">
        <v>16</v>
      </c>
      <c r="C46" s="34"/>
      <c r="D46" s="38"/>
      <c r="E46" s="34">
        <v>40</v>
      </c>
      <c r="F46" s="37"/>
      <c r="G46" s="34"/>
      <c r="H46" s="38"/>
      <c r="I46" s="34">
        <v>40</v>
      </c>
      <c r="J46" s="37"/>
      <c r="K46" s="34"/>
      <c r="L46" s="38"/>
    </row>
    <row r="47" spans="1:12" ht="12.75">
      <c r="A47" s="34">
        <v>41</v>
      </c>
      <c r="B47" s="37" t="s">
        <v>17</v>
      </c>
      <c r="C47" s="34"/>
      <c r="D47" s="38"/>
      <c r="E47" s="34">
        <v>41</v>
      </c>
      <c r="F47" s="37"/>
      <c r="G47" s="34"/>
      <c r="H47" s="38"/>
      <c r="I47" s="34">
        <v>41</v>
      </c>
      <c r="J47" s="37"/>
      <c r="K47" s="34"/>
      <c r="L47" s="38"/>
    </row>
    <row r="48" spans="1:12" ht="12.75">
      <c r="A48" s="34">
        <v>42</v>
      </c>
      <c r="B48" s="37" t="s">
        <v>18</v>
      </c>
      <c r="C48" s="34"/>
      <c r="D48" s="38"/>
      <c r="E48" s="34">
        <v>42</v>
      </c>
      <c r="F48" s="37"/>
      <c r="G48" s="34"/>
      <c r="H48" s="38"/>
      <c r="I48" s="34"/>
      <c r="J48" s="37"/>
      <c r="K48" s="34"/>
      <c r="L48" s="38"/>
    </row>
    <row r="49" spans="1:12" ht="12.75">
      <c r="A49" s="34">
        <v>43</v>
      </c>
      <c r="B49" s="37" t="s">
        <v>93</v>
      </c>
      <c r="C49" s="34"/>
      <c r="D49" s="38"/>
      <c r="E49" s="34">
        <v>43</v>
      </c>
      <c r="F49" s="37"/>
      <c r="G49" s="34"/>
      <c r="H49" s="38"/>
      <c r="I49" s="34"/>
      <c r="J49" s="37"/>
      <c r="K49" s="34"/>
      <c r="L49" s="38"/>
    </row>
    <row r="50" spans="1:12" ht="12.75">
      <c r="A50" s="34">
        <v>44</v>
      </c>
      <c r="B50" s="37" t="s">
        <v>164</v>
      </c>
      <c r="C50" s="34"/>
      <c r="D50" s="38"/>
      <c r="E50" s="34">
        <v>44</v>
      </c>
      <c r="F50" s="37"/>
      <c r="G50" s="34"/>
      <c r="H50" s="38"/>
      <c r="I50" s="34"/>
      <c r="J50" s="37"/>
      <c r="K50" s="34"/>
      <c r="L50" s="38"/>
    </row>
    <row r="51" spans="1:12" ht="12.75">
      <c r="A51" s="34">
        <v>45</v>
      </c>
      <c r="B51" s="37" t="s">
        <v>19</v>
      </c>
      <c r="C51" s="34"/>
      <c r="D51" s="38"/>
      <c r="E51" s="34">
        <v>45</v>
      </c>
      <c r="F51" s="37"/>
      <c r="G51" s="34"/>
      <c r="H51" s="38"/>
      <c r="I51" s="34"/>
      <c r="J51" s="37"/>
      <c r="K51" s="34"/>
      <c r="L51" s="38"/>
    </row>
    <row r="52" spans="1:12" ht="12.75">
      <c r="A52" s="34">
        <v>46</v>
      </c>
      <c r="B52" s="35" t="s">
        <v>20</v>
      </c>
      <c r="C52" s="34"/>
      <c r="D52" s="38"/>
      <c r="E52" s="34">
        <v>46</v>
      </c>
      <c r="F52" s="37"/>
      <c r="G52" s="34"/>
      <c r="H52" s="38"/>
      <c r="I52" s="34"/>
      <c r="J52" s="37"/>
      <c r="K52" s="34"/>
      <c r="L52" s="38"/>
    </row>
    <row r="53" spans="1:12" ht="12.75">
      <c r="A53" s="34">
        <v>47</v>
      </c>
      <c r="B53" s="37"/>
      <c r="C53" s="34"/>
      <c r="D53" s="38"/>
      <c r="E53" s="34">
        <v>47</v>
      </c>
      <c r="F53" s="37"/>
      <c r="G53" s="34"/>
      <c r="H53" s="38"/>
      <c r="I53" s="34"/>
      <c r="J53" s="37"/>
      <c r="K53" s="34"/>
      <c r="L53" s="38"/>
    </row>
    <row r="54" spans="1:12" ht="12.75">
      <c r="A54" s="34">
        <v>48</v>
      </c>
      <c r="B54" s="37"/>
      <c r="C54" s="34"/>
      <c r="D54" s="38"/>
      <c r="E54" s="34">
        <v>48</v>
      </c>
      <c r="F54" s="37"/>
      <c r="G54" s="34"/>
      <c r="H54" s="38"/>
      <c r="I54" s="34"/>
      <c r="J54" s="37"/>
      <c r="K54" s="34"/>
      <c r="L54" s="38"/>
    </row>
    <row r="55" spans="1:12" ht="12.75">
      <c r="A55" s="34">
        <v>49</v>
      </c>
      <c r="B55" s="37"/>
      <c r="C55" s="34"/>
      <c r="D55" s="38"/>
      <c r="E55" s="34">
        <v>49</v>
      </c>
      <c r="F55" s="37"/>
      <c r="G55" s="34"/>
      <c r="H55" s="38"/>
      <c r="I55" s="34"/>
      <c r="J55" s="37"/>
      <c r="K55" s="34"/>
      <c r="L55" s="38"/>
    </row>
    <row r="56" spans="1:12" ht="12.75">
      <c r="A56" s="34">
        <v>50</v>
      </c>
      <c r="B56" s="37"/>
      <c r="C56" s="34"/>
      <c r="D56" s="38"/>
      <c r="E56" s="34">
        <v>50</v>
      </c>
      <c r="F56" s="37"/>
      <c r="G56" s="34"/>
      <c r="H56" s="38"/>
      <c r="I56" s="34"/>
      <c r="J56" s="37"/>
      <c r="K56" s="34"/>
      <c r="L56" s="38"/>
    </row>
    <row r="57" spans="1:12" ht="12.75">
      <c r="A57" s="34">
        <v>51</v>
      </c>
      <c r="B57" s="37"/>
      <c r="C57" s="34"/>
      <c r="D57" s="38"/>
      <c r="E57" s="34">
        <v>51</v>
      </c>
      <c r="F57" s="37"/>
      <c r="G57" s="34"/>
      <c r="H57" s="38"/>
      <c r="I57" s="34"/>
      <c r="J57" s="37"/>
      <c r="K57" s="34"/>
      <c r="L57" s="38"/>
    </row>
    <row r="58" spans="1:12" ht="12.75">
      <c r="A58" s="34">
        <v>52</v>
      </c>
      <c r="B58" s="37"/>
      <c r="C58" s="34"/>
      <c r="D58" s="38"/>
      <c r="E58" s="34">
        <v>52</v>
      </c>
      <c r="F58" s="37"/>
      <c r="G58" s="34"/>
      <c r="H58" s="38"/>
      <c r="I58" s="34"/>
      <c r="J58" s="37"/>
      <c r="K58" s="34"/>
      <c r="L58" s="38"/>
    </row>
    <row r="59" spans="1:12" ht="12.75">
      <c r="A59" s="34">
        <v>53</v>
      </c>
      <c r="B59" s="37"/>
      <c r="C59" s="34"/>
      <c r="D59" s="38"/>
      <c r="E59" s="34">
        <v>53</v>
      </c>
      <c r="F59" s="37"/>
      <c r="G59" s="34"/>
      <c r="H59" s="38"/>
      <c r="I59" s="34"/>
      <c r="J59" s="37"/>
      <c r="K59" s="34"/>
      <c r="L59" s="38"/>
    </row>
    <row r="60" spans="1:12" ht="12.75">
      <c r="A60" s="34">
        <v>54</v>
      </c>
      <c r="B60" s="37"/>
      <c r="C60" s="34"/>
      <c r="D60" s="38"/>
      <c r="E60" s="34">
        <v>54</v>
      </c>
      <c r="F60" s="37"/>
      <c r="G60" s="34"/>
      <c r="H60" s="38"/>
      <c r="I60" s="34"/>
      <c r="J60" s="37"/>
      <c r="K60" s="34"/>
      <c r="L60" s="38"/>
    </row>
    <row r="61" spans="1:12" ht="12.75">
      <c r="A61" s="34">
        <v>55</v>
      </c>
      <c r="B61" s="37"/>
      <c r="C61" s="34"/>
      <c r="D61" s="38"/>
      <c r="E61" s="34">
        <v>55</v>
      </c>
      <c r="F61" s="37"/>
      <c r="G61" s="34"/>
      <c r="H61" s="38"/>
      <c r="I61" s="34"/>
      <c r="J61" s="37"/>
      <c r="K61" s="34"/>
      <c r="L61" s="38"/>
    </row>
    <row r="62" spans="1:12" ht="12.75">
      <c r="A62" s="34">
        <v>56</v>
      </c>
      <c r="B62" s="37"/>
      <c r="C62" s="34"/>
      <c r="D62" s="38"/>
      <c r="E62" s="34">
        <v>56</v>
      </c>
      <c r="F62" s="37"/>
      <c r="G62" s="34"/>
      <c r="H62" s="38"/>
      <c r="I62" s="34"/>
      <c r="J62" s="37"/>
      <c r="K62" s="34"/>
      <c r="L62" s="38"/>
    </row>
    <row r="63" spans="1:12" ht="12.75">
      <c r="A63" s="34">
        <v>57</v>
      </c>
      <c r="B63" s="37"/>
      <c r="C63" s="34"/>
      <c r="D63" s="38"/>
      <c r="E63" s="34">
        <v>57</v>
      </c>
      <c r="F63" s="37"/>
      <c r="G63" s="34"/>
      <c r="H63" s="38"/>
      <c r="I63" s="34"/>
      <c r="J63" s="37"/>
      <c r="K63" s="34"/>
      <c r="L63" s="38"/>
    </row>
    <row r="64" spans="1:12" ht="12.75">
      <c r="A64" s="34">
        <v>58</v>
      </c>
      <c r="B64" s="37"/>
      <c r="C64" s="34"/>
      <c r="D64" s="38"/>
      <c r="E64" s="34">
        <v>58</v>
      </c>
      <c r="F64" s="37"/>
      <c r="G64" s="34"/>
      <c r="H64" s="38"/>
      <c r="I64" s="34"/>
      <c r="J64" s="37"/>
      <c r="K64" s="34"/>
      <c r="L64" s="38"/>
    </row>
    <row r="65" spans="1:12" ht="12.75">
      <c r="A65" s="34">
        <v>59</v>
      </c>
      <c r="B65" s="37"/>
      <c r="C65" s="34"/>
      <c r="D65" s="38"/>
      <c r="E65" s="34">
        <v>59</v>
      </c>
      <c r="F65" s="37"/>
      <c r="G65" s="34"/>
      <c r="H65" s="38"/>
      <c r="I65" s="34"/>
      <c r="J65" s="37"/>
      <c r="K65" s="34"/>
      <c r="L65" s="38"/>
    </row>
    <row r="66" spans="1:12" ht="12.75">
      <c r="A66" s="34">
        <v>60</v>
      </c>
      <c r="B66" s="37"/>
      <c r="C66" s="34"/>
      <c r="D66" s="38"/>
      <c r="E66" s="34">
        <v>60</v>
      </c>
      <c r="F66" s="37"/>
      <c r="G66" s="34"/>
      <c r="H66" s="38"/>
      <c r="I66" s="34"/>
      <c r="J66" s="37"/>
      <c r="K66" s="34"/>
      <c r="L66" s="38"/>
    </row>
    <row r="67" spans="1:12" ht="12.75">
      <c r="A67" s="34">
        <v>61</v>
      </c>
      <c r="B67" s="37"/>
      <c r="C67" s="34"/>
      <c r="D67" s="38"/>
      <c r="E67" s="34">
        <v>61</v>
      </c>
      <c r="F67" s="37"/>
      <c r="G67" s="34"/>
      <c r="H67" s="38"/>
      <c r="I67" s="34"/>
      <c r="J67" s="37"/>
      <c r="K67" s="34"/>
      <c r="L67" s="38"/>
    </row>
    <row r="68" spans="1:12" ht="12.75">
      <c r="A68" s="34">
        <v>62</v>
      </c>
      <c r="B68" s="37"/>
      <c r="C68" s="34"/>
      <c r="D68" s="38"/>
      <c r="E68" s="34">
        <v>62</v>
      </c>
      <c r="F68" s="37"/>
      <c r="G68" s="34"/>
      <c r="H68" s="38"/>
      <c r="I68" s="34"/>
      <c r="J68" s="37"/>
      <c r="K68" s="34"/>
      <c r="L68" s="38"/>
    </row>
    <row r="69" spans="1:12" ht="12.75">
      <c r="A69" s="34">
        <v>63</v>
      </c>
      <c r="B69" s="37"/>
      <c r="C69" s="34"/>
      <c r="D69" s="38"/>
      <c r="E69" s="34">
        <v>63</v>
      </c>
      <c r="F69" s="37"/>
      <c r="G69" s="34"/>
      <c r="H69" s="38"/>
      <c r="I69" s="34"/>
      <c r="J69" s="37"/>
      <c r="K69" s="34"/>
      <c r="L69" s="38"/>
    </row>
    <row r="70" spans="1:12" ht="12.75">
      <c r="A70" s="34">
        <v>64</v>
      </c>
      <c r="B70" s="37"/>
      <c r="C70" s="34"/>
      <c r="D70" s="38"/>
      <c r="E70" s="34"/>
      <c r="F70" s="37"/>
      <c r="G70" s="34"/>
      <c r="H70" s="38"/>
      <c r="I70" s="34"/>
      <c r="J70" s="37"/>
      <c r="K70" s="34"/>
      <c r="L70" s="38"/>
    </row>
    <row r="71" spans="1:12" ht="12.75">
      <c r="A71" s="34">
        <v>65</v>
      </c>
      <c r="B71" s="37"/>
      <c r="C71" s="34"/>
      <c r="D71" s="38"/>
      <c r="E71" s="34"/>
      <c r="F71" s="37"/>
      <c r="G71" s="34"/>
      <c r="H71" s="38"/>
      <c r="I71" s="34"/>
      <c r="J71" s="37"/>
      <c r="K71" s="34"/>
      <c r="L71" s="38"/>
    </row>
    <row r="72" spans="1:12" ht="12.75">
      <c r="A72" s="34">
        <v>66</v>
      </c>
      <c r="B72" s="37"/>
      <c r="C72" s="34"/>
      <c r="D72" s="38"/>
      <c r="E72" s="34"/>
      <c r="F72" s="37"/>
      <c r="G72" s="34"/>
      <c r="H72" s="38"/>
      <c r="I72" s="34"/>
      <c r="J72" s="37"/>
      <c r="K72" s="34"/>
      <c r="L72" s="38"/>
    </row>
    <row r="73" spans="1:12" ht="12.75">
      <c r="A73" s="34">
        <v>67</v>
      </c>
      <c r="B73" s="37"/>
      <c r="C73" s="34"/>
      <c r="D73" s="38"/>
      <c r="E73" s="34"/>
      <c r="F73" s="37"/>
      <c r="G73" s="34"/>
      <c r="H73" s="38"/>
      <c r="I73" s="34"/>
      <c r="J73" s="37"/>
      <c r="K73" s="34"/>
      <c r="L73" s="38"/>
    </row>
    <row r="74" spans="1:12" ht="12.75">
      <c r="A74" s="34">
        <v>68</v>
      </c>
      <c r="B74" s="37"/>
      <c r="C74" s="34"/>
      <c r="D74" s="38"/>
      <c r="E74" s="34"/>
      <c r="F74" s="37"/>
      <c r="G74" s="34"/>
      <c r="H74" s="38"/>
      <c r="I74" s="34"/>
      <c r="J74" s="37"/>
      <c r="K74" s="34"/>
      <c r="L74" s="38"/>
    </row>
    <row r="75" spans="1:12" ht="12.75">
      <c r="A75" s="34">
        <v>69</v>
      </c>
      <c r="B75" s="37"/>
      <c r="C75" s="34"/>
      <c r="D75" s="38"/>
      <c r="E75" s="34"/>
      <c r="F75" s="37"/>
      <c r="G75" s="34"/>
      <c r="H75" s="38"/>
      <c r="I75" s="34"/>
      <c r="J75" s="37"/>
      <c r="K75" s="34"/>
      <c r="L75" s="38"/>
    </row>
    <row r="76" spans="1:12" ht="12.75">
      <c r="A76" s="34">
        <v>70</v>
      </c>
      <c r="B76" s="37"/>
      <c r="C76" s="34"/>
      <c r="D76" s="38"/>
      <c r="E76" s="34"/>
      <c r="F76" s="37"/>
      <c r="G76" s="34"/>
      <c r="H76" s="38"/>
      <c r="I76" s="34"/>
      <c r="J76" s="37"/>
      <c r="K76" s="34"/>
      <c r="L76" s="38"/>
    </row>
    <row r="77" spans="1:12" ht="12.75">
      <c r="A77" s="34">
        <v>71</v>
      </c>
      <c r="B77" s="37"/>
      <c r="C77" s="34"/>
      <c r="D77" s="38"/>
      <c r="E77" s="34"/>
      <c r="F77" s="37"/>
      <c r="G77" s="34"/>
      <c r="H77" s="38"/>
      <c r="I77" s="34"/>
      <c r="J77" s="37"/>
      <c r="K77" s="34"/>
      <c r="L77" s="38"/>
    </row>
    <row r="78" spans="1:12" ht="12.75">
      <c r="A78" s="34">
        <v>72</v>
      </c>
      <c r="B78" s="35"/>
      <c r="C78" s="34"/>
      <c r="D78" s="36"/>
      <c r="E78" s="34"/>
      <c r="F78" s="35"/>
      <c r="G78" s="34"/>
      <c r="H78" s="36"/>
      <c r="I78" s="34"/>
      <c r="J78" s="35"/>
      <c r="K78" s="34"/>
      <c r="L78" s="36"/>
    </row>
    <row r="79" spans="1:12" ht="12.75">
      <c r="A79" s="34">
        <v>73</v>
      </c>
      <c r="B79" s="37"/>
      <c r="C79" s="34"/>
      <c r="D79" s="38"/>
      <c r="E79" s="34"/>
      <c r="F79" s="37"/>
      <c r="G79" s="34"/>
      <c r="H79" s="38"/>
      <c r="I79" s="34"/>
      <c r="J79" s="37"/>
      <c r="K79" s="34"/>
      <c r="L79" s="38"/>
    </row>
    <row r="80" spans="1:12" ht="12.75">
      <c r="A80" s="34">
        <v>74</v>
      </c>
      <c r="B80" s="35"/>
      <c r="C80" s="34"/>
      <c r="D80" s="36"/>
      <c r="E80" s="34"/>
      <c r="F80" s="35"/>
      <c r="G80" s="34"/>
      <c r="H80" s="36"/>
      <c r="I80" s="34"/>
      <c r="J80" s="35"/>
      <c r="K80" s="34"/>
      <c r="L80" s="36"/>
    </row>
    <row r="81" spans="1:12" ht="12.75">
      <c r="A81" s="34">
        <v>75</v>
      </c>
      <c r="B81" s="35"/>
      <c r="C81" s="34"/>
      <c r="D81" s="36"/>
      <c r="E81" s="34"/>
      <c r="F81" s="35"/>
      <c r="G81" s="34"/>
      <c r="H81" s="36"/>
      <c r="I81" s="34"/>
      <c r="J81" s="35"/>
      <c r="K81" s="34"/>
      <c r="L81" s="36"/>
    </row>
    <row r="82" spans="1:12" ht="12.75">
      <c r="A82" s="34">
        <v>76</v>
      </c>
      <c r="B82" s="35"/>
      <c r="C82" s="34"/>
      <c r="D82" s="36"/>
      <c r="E82" s="34"/>
      <c r="F82" s="35"/>
      <c r="G82" s="34"/>
      <c r="H82" s="36"/>
      <c r="I82" s="34"/>
      <c r="J82" s="35"/>
      <c r="K82" s="34"/>
      <c r="L82" s="36"/>
    </row>
    <row r="83" spans="1:12" ht="12.75">
      <c r="A83" s="34">
        <v>77</v>
      </c>
      <c r="B83" s="37"/>
      <c r="C83" s="34"/>
      <c r="D83" s="38"/>
      <c r="E83" s="34"/>
      <c r="F83" s="37"/>
      <c r="G83" s="34"/>
      <c r="H83" s="38"/>
      <c r="I83" s="34"/>
      <c r="J83" s="37"/>
      <c r="K83" s="34"/>
      <c r="L83" s="38"/>
    </row>
  </sheetData>
  <printOptions horizontalCentered="1" verticalCentered="1"/>
  <pageMargins left="0.2298611111111111" right="0.24027777777777778" top="0.9798611111111111" bottom="0.9798611111111111" header="0.5118055555555555" footer="0.5118055555555555"/>
  <pageSetup fitToHeight="1" fitToWidth="1" horizontalDpi="300" verticalDpi="300" orientation="landscape" paperSize="9" scale="6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85"/>
  <sheetViews>
    <sheetView showGridLines="0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17" sqref="G17"/>
    </sheetView>
  </sheetViews>
  <sheetFormatPr defaultColWidth="11.421875" defaultRowHeight="12.75" customHeight="1" outlineLevelCol="1"/>
  <cols>
    <col min="1" max="1" width="4.421875" style="0" customWidth="1"/>
    <col min="2" max="2" width="31.421875" style="0" customWidth="1"/>
    <col min="3" max="3" width="1.28515625" style="0" customWidth="1"/>
    <col min="4" max="4" width="11.421875" style="39" customWidth="1"/>
    <col min="5" max="7" width="11.421875" style="40" customWidth="1"/>
    <col min="8" max="8" width="1.421875" style="0" customWidth="1"/>
    <col min="9" max="9" width="9.00390625" style="0" customWidth="1"/>
    <col min="10" max="10" width="1.421875" style="0" customWidth="1"/>
    <col min="11" max="11" width="6.421875" style="0" customWidth="1"/>
    <col min="12" max="12" width="2.28125" style="0" customWidth="1"/>
    <col min="13" max="13" width="13.421875" style="0" customWidth="1"/>
    <col min="14" max="24" width="0" style="0" hidden="1" customWidth="1" outlineLevel="1"/>
    <col min="25" max="25" width="69.8515625" style="0" customWidth="1"/>
    <col min="26" max="34" width="5.28125" style="0" customWidth="1"/>
  </cols>
  <sheetData>
    <row r="1" spans="1:24" s="42" customFormat="1" ht="12.75" customHeight="1">
      <c r="A1" s="41"/>
      <c r="D1" s="43"/>
      <c r="E1" s="43"/>
      <c r="F1" s="43"/>
      <c r="G1" s="43"/>
      <c r="I1" s="44"/>
      <c r="K1" s="45"/>
      <c r="N1" s="43"/>
      <c r="O1" s="43"/>
      <c r="P1" s="43"/>
      <c r="Q1" s="43"/>
      <c r="W1" s="46"/>
      <c r="X1" s="46"/>
    </row>
    <row r="2" spans="1:24" s="35" customFormat="1" ht="12.75" customHeight="1">
      <c r="A2" s="47"/>
      <c r="D2" s="48" t="s">
        <v>21</v>
      </c>
      <c r="E2" s="49"/>
      <c r="F2" s="48" t="s">
        <v>65</v>
      </c>
      <c r="G2" s="49"/>
      <c r="I2" s="50"/>
      <c r="J2" s="50"/>
      <c r="K2" s="50"/>
      <c r="N2" s="48"/>
      <c r="O2" s="49"/>
      <c r="P2" s="48"/>
      <c r="Q2" s="49"/>
      <c r="W2" s="51"/>
      <c r="X2" s="51"/>
    </row>
    <row r="3" spans="1:24" s="42" customFormat="1" ht="12.75" customHeight="1">
      <c r="A3" s="52"/>
      <c r="B3" s="52"/>
      <c r="C3" s="52"/>
      <c r="D3" s="53"/>
      <c r="E3" s="43"/>
      <c r="F3" s="43"/>
      <c r="G3" s="43"/>
      <c r="I3" s="44"/>
      <c r="K3" s="45"/>
      <c r="N3" s="53"/>
      <c r="O3" s="43"/>
      <c r="P3" s="43"/>
      <c r="Q3" s="43"/>
      <c r="W3" s="46"/>
      <c r="X3" s="46"/>
    </row>
    <row r="4" spans="1:24" s="42" customFormat="1" ht="12.75" customHeight="1">
      <c r="A4" s="52"/>
      <c r="B4" s="52"/>
      <c r="C4" s="52"/>
      <c r="D4" s="54" t="s">
        <v>22</v>
      </c>
      <c r="E4" s="55"/>
      <c r="F4" s="55"/>
      <c r="G4" s="55"/>
      <c r="I4" s="56"/>
      <c r="K4" s="57" t="s">
        <v>23</v>
      </c>
      <c r="L4" s="57"/>
      <c r="N4" s="58" t="s">
        <v>24</v>
      </c>
      <c r="O4" s="59"/>
      <c r="P4" s="59"/>
      <c r="Q4" s="59"/>
      <c r="S4" s="58" t="s">
        <v>24</v>
      </c>
      <c r="T4" s="59"/>
      <c r="U4" s="59"/>
      <c r="V4" s="59"/>
      <c r="W4" s="60" t="s">
        <v>25</v>
      </c>
      <c r="X4" s="60" t="s">
        <v>26</v>
      </c>
    </row>
    <row r="5" spans="1:24" s="42" customFormat="1" ht="12.75" customHeight="1">
      <c r="A5" s="61" t="s">
        <v>27</v>
      </c>
      <c r="B5" s="61" t="s">
        <v>28</v>
      </c>
      <c r="C5" s="62"/>
      <c r="D5" s="55" t="s">
        <v>29</v>
      </c>
      <c r="E5" s="55" t="s">
        <v>30</v>
      </c>
      <c r="F5" s="55" t="s">
        <v>31</v>
      </c>
      <c r="G5" s="55" t="s">
        <v>32</v>
      </c>
      <c r="I5" s="56" t="s">
        <v>33</v>
      </c>
      <c r="K5" s="57" t="s">
        <v>34</v>
      </c>
      <c r="L5" s="57"/>
      <c r="N5" s="59" t="str">
        <f>D5</f>
        <v>Bruxelles</v>
      </c>
      <c r="O5" s="59" t="str">
        <f>E5</f>
        <v>Milano</v>
      </c>
      <c r="P5" s="59" t="str">
        <f>F5</f>
        <v>Nice</v>
      </c>
      <c r="Q5" s="59" t="str">
        <f>G5</f>
        <v>Barcelona</v>
      </c>
      <c r="S5" s="59" t="str">
        <f>N5</f>
        <v>Bruxelles</v>
      </c>
      <c r="T5" s="59" t="str">
        <f>O5</f>
        <v>Milano</v>
      </c>
      <c r="U5" s="59" t="str">
        <f>P5</f>
        <v>Nice</v>
      </c>
      <c r="V5" s="59" t="str">
        <f>Q5</f>
        <v>Barcelona</v>
      </c>
      <c r="W5" s="60" t="s">
        <v>35</v>
      </c>
      <c r="X5" s="60" t="s">
        <v>36</v>
      </c>
    </row>
    <row r="6" spans="1:25" s="42" customFormat="1" ht="12.75" customHeight="1">
      <c r="A6" s="61"/>
      <c r="B6" s="61"/>
      <c r="C6" s="62"/>
      <c r="D6" s="55" t="s">
        <v>37</v>
      </c>
      <c r="E6" s="55" t="s">
        <v>37</v>
      </c>
      <c r="F6" s="55" t="s">
        <v>37</v>
      </c>
      <c r="G6" s="55" t="s">
        <v>37</v>
      </c>
      <c r="I6" s="56" t="s">
        <v>38</v>
      </c>
      <c r="K6" s="57" t="s">
        <v>39</v>
      </c>
      <c r="L6" s="57"/>
      <c r="N6" s="59" t="s">
        <v>40</v>
      </c>
      <c r="O6" s="59" t="s">
        <v>40</v>
      </c>
      <c r="P6" s="59" t="s">
        <v>40</v>
      </c>
      <c r="Q6" s="59" t="s">
        <v>40</v>
      </c>
      <c r="S6" s="59" t="s">
        <v>40</v>
      </c>
      <c r="T6" s="59" t="s">
        <v>40</v>
      </c>
      <c r="U6" s="59" t="s">
        <v>40</v>
      </c>
      <c r="V6" s="59" t="s">
        <v>40</v>
      </c>
      <c r="W6" s="60" t="s">
        <v>41</v>
      </c>
      <c r="X6" s="60" t="s">
        <v>42</v>
      </c>
      <c r="Y6" s="42" t="s">
        <v>43</v>
      </c>
    </row>
    <row r="8" spans="1:29" s="42" customFormat="1" ht="12.75" customHeight="1">
      <c r="A8" s="47">
        <v>1</v>
      </c>
      <c r="B8" s="35" t="s">
        <v>71</v>
      </c>
      <c r="C8"/>
      <c r="D8" s="43">
        <v>2</v>
      </c>
      <c r="E8" s="43"/>
      <c r="F8" s="43">
        <v>1</v>
      </c>
      <c r="G8" s="63">
        <v>1</v>
      </c>
      <c r="H8"/>
      <c r="I8" s="64">
        <f aca="true" t="shared" si="0" ref="I8:I53">LARGE($N8:$Q8,1)+LARGE($N8:$Q8,2)+LARGE($N8:$Q8,3)</f>
        <v>59</v>
      </c>
      <c r="K8" s="65">
        <f aca="true" t="shared" si="1" ref="K8:K53">W8</f>
        <v>215.75</v>
      </c>
      <c r="L8" s="66">
        <f aca="true" t="shared" si="2" ref="L8:L53">COUNTA(S8:V8)</f>
        <v>3</v>
      </c>
      <c r="N8" s="59">
        <f aca="true" t="shared" si="3" ref="N8:N53">IF(D8&lt;1,0,IF(D8&gt;20,0,21-D8))</f>
        <v>19</v>
      </c>
      <c r="O8" s="59">
        <f aca="true" t="shared" si="4" ref="O8:O53">IF(E8&lt;1,0,IF(E8&gt;20,0,21-E8))</f>
        <v>0</v>
      </c>
      <c r="P8" s="59">
        <f aca="true" t="shared" si="5" ref="P8:P53">IF(F8&lt;1,0,IF(F8&gt;20,0,21-F8))</f>
        <v>20</v>
      </c>
      <c r="Q8" s="59">
        <f aca="true" t="shared" si="6" ref="Q8:Q53">IF(G8&lt;1,0,IF(G8&gt;20,0,21-G8))</f>
        <v>20</v>
      </c>
      <c r="R8"/>
      <c r="S8" s="67">
        <v>69.5</v>
      </c>
      <c r="T8" s="68"/>
      <c r="U8" s="68">
        <v>71</v>
      </c>
      <c r="V8" s="68">
        <v>75.25</v>
      </c>
      <c r="W8" s="60">
        <f aca="true" t="shared" si="7" ref="W8:W53">IF(X8&lt;=3,SUM(S8:V8),SUM(S8:V8)-INDEX(S8:V8,,MATCH(MAX(D8:G8),D8:G8,0)))</f>
        <v>215.75</v>
      </c>
      <c r="X8" s="69">
        <f aca="true" t="shared" si="8" ref="X8:X39">COUNTA(D8:G8)</f>
        <v>3</v>
      </c>
      <c r="Y8" s="68">
        <f>IF(L8=X8,IF(X8&lt;=3,"",IF(MAX(D8:G8)+LARGE(D8:G8,2)=MAX(D8:G8)*2,IF(X8&gt;3,"Control Required : total score - lowest score among the scores of the lowest ranks",""),"")),"PB de Saisie : nb of rankings not equal nb of results")</f>
      </c>
      <c r="AC8"/>
    </row>
    <row r="9" spans="1:28" ht="12.75" customHeight="1">
      <c r="A9" s="47">
        <v>2</v>
      </c>
      <c r="B9" s="37" t="s">
        <v>77</v>
      </c>
      <c r="C9" s="42"/>
      <c r="D9" s="43">
        <v>1</v>
      </c>
      <c r="E9" s="40">
        <v>3</v>
      </c>
      <c r="F9" s="43">
        <v>4</v>
      </c>
      <c r="G9" s="70">
        <v>2</v>
      </c>
      <c r="H9" s="42"/>
      <c r="I9" s="64">
        <f t="shared" si="0"/>
        <v>57</v>
      </c>
      <c r="J9" s="42"/>
      <c r="K9" s="65">
        <f t="shared" si="1"/>
        <v>209.95</v>
      </c>
      <c r="L9" s="66">
        <f t="shared" si="2"/>
        <v>4</v>
      </c>
      <c r="M9" s="42"/>
      <c r="N9" s="59">
        <f t="shared" si="3"/>
        <v>20</v>
      </c>
      <c r="O9" s="59">
        <f t="shared" si="4"/>
        <v>18</v>
      </c>
      <c r="P9" s="59">
        <f t="shared" si="5"/>
        <v>17</v>
      </c>
      <c r="Q9" s="59">
        <f t="shared" si="6"/>
        <v>19</v>
      </c>
      <c r="R9" s="42"/>
      <c r="S9" s="67">
        <v>73.25</v>
      </c>
      <c r="T9" s="71">
        <v>68</v>
      </c>
      <c r="U9" s="68">
        <v>65</v>
      </c>
      <c r="V9" s="72">
        <v>68.7</v>
      </c>
      <c r="W9" s="60">
        <f t="shared" si="7"/>
        <v>209.95</v>
      </c>
      <c r="X9" s="69">
        <f t="shared" si="8"/>
        <v>4</v>
      </c>
      <c r="Y9" s="68">
        <f aca="true" t="shared" si="9" ref="Y9:Y72">IF(L9=X9,IF(X9&lt;=3,"",IF(MAX(D9:G9)+LARGE(D9:G9,2)=MAX(D9:G9)*2,IF(X9&gt;3,"Control Required : total score - lowest score among the scores of the lowest ranks",""),"")),"PB de Saisie : nb of rankings not equal nb of results")</f>
      </c>
      <c r="Z9" s="42"/>
      <c r="AA9" s="42"/>
      <c r="AB9" s="42"/>
    </row>
    <row r="10" spans="1:29" s="42" customFormat="1" ht="12.75" customHeight="1">
      <c r="A10" s="47">
        <v>3</v>
      </c>
      <c r="B10" s="35" t="s">
        <v>73</v>
      </c>
      <c r="D10" s="43">
        <v>3</v>
      </c>
      <c r="E10" s="40">
        <v>1</v>
      </c>
      <c r="F10" s="43">
        <v>2</v>
      </c>
      <c r="G10" s="70">
        <v>3</v>
      </c>
      <c r="I10" s="64">
        <f t="shared" si="0"/>
        <v>57</v>
      </c>
      <c r="K10" s="65">
        <f t="shared" si="1"/>
        <v>208.25</v>
      </c>
      <c r="L10" s="66">
        <f t="shared" si="2"/>
        <v>4</v>
      </c>
      <c r="N10" s="59">
        <f t="shared" si="3"/>
        <v>18</v>
      </c>
      <c r="O10" s="59">
        <f t="shared" si="4"/>
        <v>20</v>
      </c>
      <c r="P10" s="59">
        <f t="shared" si="5"/>
        <v>19</v>
      </c>
      <c r="Q10" s="59">
        <f t="shared" si="6"/>
        <v>18</v>
      </c>
      <c r="S10" s="67">
        <v>65.75</v>
      </c>
      <c r="T10" s="71">
        <v>73.75</v>
      </c>
      <c r="U10" s="68">
        <v>67.25</v>
      </c>
      <c r="V10" s="72">
        <v>67.25</v>
      </c>
      <c r="W10" s="60">
        <f t="shared" si="7"/>
        <v>208.25</v>
      </c>
      <c r="X10" s="69">
        <f t="shared" si="8"/>
        <v>4</v>
      </c>
      <c r="Y10" s="68" t="str">
        <f t="shared" si="9"/>
        <v>Control Required : total score - lowest score among the scores of the lowest ranks</v>
      </c>
      <c r="AC10"/>
    </row>
    <row r="11" spans="1:32" ht="12.75" customHeight="1">
      <c r="A11" s="47">
        <v>4</v>
      </c>
      <c r="B11" s="37" t="s">
        <v>78</v>
      </c>
      <c r="D11" s="43">
        <v>4</v>
      </c>
      <c r="E11" s="43">
        <v>2</v>
      </c>
      <c r="F11" s="43">
        <v>6</v>
      </c>
      <c r="G11" s="70">
        <v>7</v>
      </c>
      <c r="I11" s="64">
        <f t="shared" si="0"/>
        <v>51</v>
      </c>
      <c r="J11" s="42"/>
      <c r="K11" s="65">
        <f t="shared" si="1"/>
        <v>196</v>
      </c>
      <c r="L11" s="66">
        <f t="shared" si="2"/>
        <v>4</v>
      </c>
      <c r="M11" s="42"/>
      <c r="N11" s="59">
        <f t="shared" si="3"/>
        <v>17</v>
      </c>
      <c r="O11" s="59">
        <f t="shared" si="4"/>
        <v>19</v>
      </c>
      <c r="P11" s="59">
        <f t="shared" si="5"/>
        <v>15</v>
      </c>
      <c r="Q11" s="59">
        <f t="shared" si="6"/>
        <v>14</v>
      </c>
      <c r="S11" s="73">
        <v>63.5</v>
      </c>
      <c r="T11" s="71">
        <v>72</v>
      </c>
      <c r="U11" s="68">
        <v>60.5</v>
      </c>
      <c r="V11" s="72">
        <v>57.5</v>
      </c>
      <c r="W11" s="60">
        <f t="shared" si="7"/>
        <v>196</v>
      </c>
      <c r="X11" s="69">
        <f t="shared" si="8"/>
        <v>4</v>
      </c>
      <c r="Y11" s="68">
        <f t="shared" si="9"/>
      </c>
      <c r="Z11" s="42"/>
      <c r="AA11" s="42"/>
      <c r="AB11" s="42"/>
      <c r="AD11" s="42"/>
      <c r="AE11" s="42"/>
      <c r="AF11" s="42"/>
    </row>
    <row r="12" spans="1:25" s="42" customFormat="1" ht="12.75" customHeight="1">
      <c r="A12" s="47">
        <v>5</v>
      </c>
      <c r="B12" s="37" t="s">
        <v>91</v>
      </c>
      <c r="C12"/>
      <c r="D12" s="43">
        <v>6</v>
      </c>
      <c r="E12" s="40">
        <v>5</v>
      </c>
      <c r="F12" s="43">
        <v>5</v>
      </c>
      <c r="G12" s="70">
        <v>4</v>
      </c>
      <c r="I12" s="64">
        <f t="shared" si="0"/>
        <v>49</v>
      </c>
      <c r="K12" s="65">
        <f t="shared" si="1"/>
        <v>180.75</v>
      </c>
      <c r="L12" s="66">
        <f t="shared" si="2"/>
        <v>4</v>
      </c>
      <c r="N12" s="59">
        <f t="shared" si="3"/>
        <v>15</v>
      </c>
      <c r="O12" s="59">
        <f t="shared" si="4"/>
        <v>16</v>
      </c>
      <c r="P12" s="59">
        <f t="shared" si="5"/>
        <v>16</v>
      </c>
      <c r="Q12" s="59">
        <f t="shared" si="6"/>
        <v>17</v>
      </c>
      <c r="S12" s="67">
        <v>59.75</v>
      </c>
      <c r="T12" s="71">
        <v>59</v>
      </c>
      <c r="U12" s="68">
        <v>62.25</v>
      </c>
      <c r="V12" s="72">
        <v>59.5</v>
      </c>
      <c r="W12" s="60">
        <f t="shared" si="7"/>
        <v>180.75</v>
      </c>
      <c r="X12" s="69">
        <f t="shared" si="8"/>
        <v>4</v>
      </c>
      <c r="Y12" s="68">
        <f t="shared" si="9"/>
      </c>
    </row>
    <row r="13" spans="1:29" s="42" customFormat="1" ht="12.75" customHeight="1">
      <c r="A13" s="47">
        <v>6</v>
      </c>
      <c r="B13" s="37" t="s">
        <v>87</v>
      </c>
      <c r="C13"/>
      <c r="D13" s="43">
        <v>8</v>
      </c>
      <c r="E13" s="43">
        <v>4</v>
      </c>
      <c r="F13" s="43">
        <v>10</v>
      </c>
      <c r="G13" s="70">
        <v>6</v>
      </c>
      <c r="H13"/>
      <c r="I13" s="64">
        <f t="shared" si="0"/>
        <v>45</v>
      </c>
      <c r="K13" s="65">
        <f t="shared" si="1"/>
        <v>175.1</v>
      </c>
      <c r="L13" s="66">
        <f t="shared" si="2"/>
        <v>4</v>
      </c>
      <c r="N13" s="59">
        <f t="shared" si="3"/>
        <v>13</v>
      </c>
      <c r="O13" s="59">
        <f t="shared" si="4"/>
        <v>17</v>
      </c>
      <c r="P13" s="59">
        <f t="shared" si="5"/>
        <v>11</v>
      </c>
      <c r="Q13" s="59">
        <f t="shared" si="6"/>
        <v>15</v>
      </c>
      <c r="R13"/>
      <c r="S13" s="67">
        <v>55.25</v>
      </c>
      <c r="T13" s="71">
        <v>62</v>
      </c>
      <c r="U13" s="68">
        <v>54</v>
      </c>
      <c r="V13" s="72">
        <v>57.85</v>
      </c>
      <c r="W13" s="60">
        <f t="shared" si="7"/>
        <v>175.1</v>
      </c>
      <c r="X13" s="69">
        <f t="shared" si="8"/>
        <v>4</v>
      </c>
      <c r="Y13" s="68">
        <f t="shared" si="9"/>
      </c>
      <c r="AC13"/>
    </row>
    <row r="14" spans="1:29" s="42" customFormat="1" ht="12.75" customHeight="1">
      <c r="A14" s="47">
        <v>7</v>
      </c>
      <c r="B14" s="35" t="s">
        <v>98</v>
      </c>
      <c r="D14" s="43">
        <v>5</v>
      </c>
      <c r="E14" s="43"/>
      <c r="F14" s="43">
        <v>7</v>
      </c>
      <c r="G14" s="70">
        <v>8</v>
      </c>
      <c r="I14" s="64">
        <f t="shared" si="0"/>
        <v>43</v>
      </c>
      <c r="K14" s="65">
        <f t="shared" si="1"/>
        <v>169</v>
      </c>
      <c r="L14" s="66">
        <f t="shared" si="2"/>
        <v>3</v>
      </c>
      <c r="N14" s="59">
        <f t="shared" si="3"/>
        <v>16</v>
      </c>
      <c r="O14" s="59">
        <f t="shared" si="4"/>
        <v>0</v>
      </c>
      <c r="P14" s="59">
        <f t="shared" si="5"/>
        <v>14</v>
      </c>
      <c r="Q14" s="59">
        <f t="shared" si="6"/>
        <v>13</v>
      </c>
      <c r="S14" s="67">
        <v>60.75</v>
      </c>
      <c r="T14" s="68"/>
      <c r="U14" s="68">
        <v>55.5</v>
      </c>
      <c r="V14" s="72">
        <v>52.75</v>
      </c>
      <c r="W14" s="60">
        <f t="shared" si="7"/>
        <v>169</v>
      </c>
      <c r="X14" s="69">
        <f t="shared" si="8"/>
        <v>3</v>
      </c>
      <c r="Y14" s="68">
        <f t="shared" si="9"/>
      </c>
      <c r="AC14"/>
    </row>
    <row r="15" spans="1:29" s="42" customFormat="1" ht="12.75" customHeight="1">
      <c r="A15" s="47">
        <v>8</v>
      </c>
      <c r="B15" s="35" t="s">
        <v>103</v>
      </c>
      <c r="D15" s="43">
        <v>11</v>
      </c>
      <c r="E15" s="43">
        <v>6</v>
      </c>
      <c r="F15" s="43">
        <v>11</v>
      </c>
      <c r="G15" s="70">
        <v>5</v>
      </c>
      <c r="I15" s="64">
        <f t="shared" si="0"/>
        <v>41</v>
      </c>
      <c r="K15" s="65">
        <f t="shared" si="1"/>
        <v>168</v>
      </c>
      <c r="L15" s="66">
        <f t="shared" si="2"/>
        <v>4</v>
      </c>
      <c r="N15" s="59">
        <f t="shared" si="3"/>
        <v>10</v>
      </c>
      <c r="O15" s="59">
        <f t="shared" si="4"/>
        <v>15</v>
      </c>
      <c r="P15" s="59">
        <f t="shared" si="5"/>
        <v>10</v>
      </c>
      <c r="Q15" s="59">
        <f t="shared" si="6"/>
        <v>16</v>
      </c>
      <c r="S15" s="67">
        <v>51</v>
      </c>
      <c r="T15" s="71">
        <v>58.25</v>
      </c>
      <c r="U15" s="68">
        <v>51.75</v>
      </c>
      <c r="V15" s="73">
        <v>58</v>
      </c>
      <c r="W15" s="60">
        <f t="shared" si="7"/>
        <v>168</v>
      </c>
      <c r="X15" s="69">
        <f t="shared" si="8"/>
        <v>4</v>
      </c>
      <c r="Y15" s="68" t="str">
        <f t="shared" si="9"/>
        <v>Control Required : total score - lowest score among the scores of the lowest ranks</v>
      </c>
      <c r="AC15"/>
    </row>
    <row r="16" spans="1:28" ht="12.75" customHeight="1">
      <c r="A16" s="47">
        <v>9</v>
      </c>
      <c r="B16" s="37" t="s">
        <v>108</v>
      </c>
      <c r="D16" s="43"/>
      <c r="E16" s="40">
        <v>11</v>
      </c>
      <c r="F16" s="43">
        <v>9</v>
      </c>
      <c r="G16" s="70">
        <v>15</v>
      </c>
      <c r="I16" s="64">
        <f t="shared" si="0"/>
        <v>28</v>
      </c>
      <c r="J16" s="42"/>
      <c r="K16" s="65">
        <f t="shared" si="1"/>
        <v>149.75</v>
      </c>
      <c r="L16" s="66">
        <f t="shared" si="2"/>
        <v>3</v>
      </c>
      <c r="M16" s="42"/>
      <c r="N16" s="59">
        <f t="shared" si="3"/>
        <v>0</v>
      </c>
      <c r="O16" s="59">
        <f t="shared" si="4"/>
        <v>10</v>
      </c>
      <c r="P16" s="59">
        <f t="shared" si="5"/>
        <v>12</v>
      </c>
      <c r="Q16" s="59">
        <f t="shared" si="6"/>
        <v>6</v>
      </c>
      <c r="S16" s="68"/>
      <c r="T16" s="71">
        <v>52.5</v>
      </c>
      <c r="U16" s="68">
        <v>54.5</v>
      </c>
      <c r="V16" s="72">
        <v>42.75</v>
      </c>
      <c r="W16" s="60">
        <f t="shared" si="7"/>
        <v>149.75</v>
      </c>
      <c r="X16" s="69">
        <f t="shared" si="8"/>
        <v>3</v>
      </c>
      <c r="Y16" s="68">
        <f t="shared" si="9"/>
      </c>
      <c r="Z16" s="42"/>
      <c r="AA16" s="42"/>
      <c r="AB16" s="42"/>
    </row>
    <row r="17" spans="1:28" ht="12.75" customHeight="1">
      <c r="A17" s="47">
        <v>10</v>
      </c>
      <c r="B17" s="37" t="s">
        <v>89</v>
      </c>
      <c r="D17" s="43">
        <v>15</v>
      </c>
      <c r="E17" s="43">
        <v>12</v>
      </c>
      <c r="F17" s="43"/>
      <c r="G17" s="43">
        <v>9</v>
      </c>
      <c r="H17" s="42"/>
      <c r="I17" s="64">
        <f t="shared" si="0"/>
        <v>27</v>
      </c>
      <c r="J17" s="42"/>
      <c r="K17" s="65">
        <f t="shared" si="1"/>
        <v>150.25</v>
      </c>
      <c r="L17" s="66">
        <f t="shared" si="2"/>
        <v>3</v>
      </c>
      <c r="M17" s="42"/>
      <c r="N17" s="59">
        <f t="shared" si="3"/>
        <v>6</v>
      </c>
      <c r="O17" s="59">
        <f t="shared" si="4"/>
        <v>9</v>
      </c>
      <c r="P17" s="59">
        <f t="shared" si="5"/>
        <v>0</v>
      </c>
      <c r="Q17" s="59">
        <f t="shared" si="6"/>
        <v>12</v>
      </c>
      <c r="R17" s="42"/>
      <c r="S17" s="67">
        <v>48.25</v>
      </c>
      <c r="T17" s="71">
        <v>51.25</v>
      </c>
      <c r="U17" s="73"/>
      <c r="V17" s="73">
        <v>50.75</v>
      </c>
      <c r="W17" s="60">
        <f t="shared" si="7"/>
        <v>150.25</v>
      </c>
      <c r="X17" s="69">
        <f t="shared" si="8"/>
        <v>3</v>
      </c>
      <c r="Y17" s="68">
        <f t="shared" si="9"/>
      </c>
      <c r="Z17" s="42"/>
      <c r="AA17" s="42"/>
      <c r="AB17" s="42"/>
    </row>
    <row r="18" spans="1:28" ht="12.75" customHeight="1">
      <c r="A18" s="47">
        <v>11</v>
      </c>
      <c r="B18" s="37" t="s">
        <v>105</v>
      </c>
      <c r="D18" s="43">
        <v>17</v>
      </c>
      <c r="E18" s="40">
        <v>15</v>
      </c>
      <c r="F18" s="43">
        <v>12</v>
      </c>
      <c r="G18" s="40">
        <v>12</v>
      </c>
      <c r="I18" s="64">
        <f t="shared" si="0"/>
        <v>24</v>
      </c>
      <c r="J18" s="42"/>
      <c r="K18" s="65">
        <f t="shared" si="1"/>
        <v>148.75</v>
      </c>
      <c r="L18" s="66">
        <f t="shared" si="2"/>
        <v>4</v>
      </c>
      <c r="M18" s="42"/>
      <c r="N18" s="59">
        <f t="shared" si="3"/>
        <v>4</v>
      </c>
      <c r="O18" s="59">
        <f t="shared" si="4"/>
        <v>6</v>
      </c>
      <c r="P18" s="59">
        <f t="shared" si="5"/>
        <v>9</v>
      </c>
      <c r="Q18" s="59">
        <f t="shared" si="6"/>
        <v>9</v>
      </c>
      <c r="S18" s="73">
        <v>44.75</v>
      </c>
      <c r="T18" s="71">
        <v>48</v>
      </c>
      <c r="U18" s="68">
        <v>51.5</v>
      </c>
      <c r="V18" s="72">
        <v>49.25</v>
      </c>
      <c r="W18" s="60">
        <f t="shared" si="7"/>
        <v>148.75</v>
      </c>
      <c r="X18" s="69">
        <f t="shared" si="8"/>
        <v>4</v>
      </c>
      <c r="Y18" s="68">
        <f t="shared" si="9"/>
      </c>
      <c r="Z18" s="42"/>
      <c r="AA18" s="42"/>
      <c r="AB18" s="42"/>
    </row>
    <row r="19" spans="1:28" ht="12.75" customHeight="1">
      <c r="A19" s="47">
        <v>12</v>
      </c>
      <c r="B19" s="37" t="s">
        <v>95</v>
      </c>
      <c r="D19" s="43">
        <v>12</v>
      </c>
      <c r="E19" s="43">
        <v>18</v>
      </c>
      <c r="F19" s="43">
        <v>14</v>
      </c>
      <c r="G19" s="43">
        <v>17</v>
      </c>
      <c r="H19" s="42"/>
      <c r="I19" s="64">
        <f t="shared" si="0"/>
        <v>20</v>
      </c>
      <c r="J19" s="42"/>
      <c r="K19" s="65">
        <f t="shared" si="1"/>
        <v>139.5</v>
      </c>
      <c r="L19" s="66">
        <f t="shared" si="2"/>
        <v>4</v>
      </c>
      <c r="M19" s="42"/>
      <c r="N19" s="59">
        <f t="shared" si="3"/>
        <v>9</v>
      </c>
      <c r="O19" s="59">
        <f t="shared" si="4"/>
        <v>3</v>
      </c>
      <c r="P19" s="59">
        <f t="shared" si="5"/>
        <v>7</v>
      </c>
      <c r="Q19" s="59">
        <f t="shared" si="6"/>
        <v>4</v>
      </c>
      <c r="R19" s="42"/>
      <c r="S19" s="67">
        <v>51</v>
      </c>
      <c r="T19" s="71">
        <v>45.5</v>
      </c>
      <c r="U19" s="68">
        <v>48</v>
      </c>
      <c r="V19" s="73">
        <v>40.5</v>
      </c>
      <c r="W19" s="60">
        <f t="shared" si="7"/>
        <v>139.5</v>
      </c>
      <c r="X19" s="69">
        <f t="shared" si="8"/>
        <v>4</v>
      </c>
      <c r="Y19" s="68">
        <f t="shared" si="9"/>
      </c>
      <c r="Z19" s="42"/>
      <c r="AA19" s="42"/>
      <c r="AB19" s="42"/>
    </row>
    <row r="20" spans="1:28" ht="12.75" customHeight="1">
      <c r="A20" s="47">
        <v>13</v>
      </c>
      <c r="B20" s="37" t="s">
        <v>118</v>
      </c>
      <c r="D20" s="43"/>
      <c r="E20" s="40">
        <v>7</v>
      </c>
      <c r="F20" s="43">
        <v>17</v>
      </c>
      <c r="I20" s="64">
        <f t="shared" si="0"/>
        <v>18</v>
      </c>
      <c r="J20" s="42"/>
      <c r="K20" s="65">
        <f t="shared" si="1"/>
        <v>99</v>
      </c>
      <c r="L20" s="66">
        <f t="shared" si="2"/>
        <v>2</v>
      </c>
      <c r="M20" s="42"/>
      <c r="N20" s="59">
        <f t="shared" si="3"/>
        <v>0</v>
      </c>
      <c r="O20" s="59">
        <f t="shared" si="4"/>
        <v>14</v>
      </c>
      <c r="P20" s="59">
        <f t="shared" si="5"/>
        <v>4</v>
      </c>
      <c r="Q20" s="59">
        <f t="shared" si="6"/>
        <v>0</v>
      </c>
      <c r="S20" s="68"/>
      <c r="T20" s="71">
        <v>56.5</v>
      </c>
      <c r="U20" s="68">
        <v>42.5</v>
      </c>
      <c r="V20" s="72"/>
      <c r="W20" s="60">
        <f t="shared" si="7"/>
        <v>99</v>
      </c>
      <c r="X20" s="69">
        <f t="shared" si="8"/>
        <v>2</v>
      </c>
      <c r="Y20" s="68">
        <f t="shared" si="9"/>
      </c>
      <c r="Z20" s="42"/>
      <c r="AA20" s="42"/>
      <c r="AB20" s="42"/>
    </row>
    <row r="21" spans="1:28" ht="12.75" customHeight="1">
      <c r="A21" s="47">
        <v>14</v>
      </c>
      <c r="B21" s="37" t="s">
        <v>119</v>
      </c>
      <c r="D21" s="43">
        <v>10</v>
      </c>
      <c r="F21" s="43"/>
      <c r="G21" s="40">
        <v>14</v>
      </c>
      <c r="H21" s="42"/>
      <c r="I21" s="64">
        <f t="shared" si="0"/>
        <v>18</v>
      </c>
      <c r="J21" s="42"/>
      <c r="K21" s="65">
        <f t="shared" si="1"/>
        <v>95.25</v>
      </c>
      <c r="L21" s="66">
        <f t="shared" si="2"/>
        <v>2</v>
      </c>
      <c r="M21" s="42"/>
      <c r="N21" s="59">
        <f t="shared" si="3"/>
        <v>11</v>
      </c>
      <c r="O21" s="59">
        <f t="shared" si="4"/>
        <v>0</v>
      </c>
      <c r="P21" s="59">
        <f t="shared" si="5"/>
        <v>0</v>
      </c>
      <c r="Q21" s="59">
        <f t="shared" si="6"/>
        <v>7</v>
      </c>
      <c r="R21" s="42"/>
      <c r="S21" s="67">
        <v>52.5</v>
      </c>
      <c r="T21" s="73"/>
      <c r="U21" s="68"/>
      <c r="V21" s="72">
        <v>42.75</v>
      </c>
      <c r="W21" s="60">
        <f t="shared" si="7"/>
        <v>95.25</v>
      </c>
      <c r="X21" s="69">
        <f t="shared" si="8"/>
        <v>2</v>
      </c>
      <c r="Y21" s="68">
        <f t="shared" si="9"/>
      </c>
      <c r="Z21" s="42"/>
      <c r="AA21" s="42"/>
      <c r="AB21" s="42"/>
    </row>
    <row r="22" spans="1:32" ht="12.75" customHeight="1">
      <c r="A22" s="47">
        <v>17</v>
      </c>
      <c r="B22" s="37" t="s">
        <v>125</v>
      </c>
      <c r="D22" s="43"/>
      <c r="E22" s="43"/>
      <c r="F22" s="40">
        <v>3</v>
      </c>
      <c r="I22" s="64">
        <f t="shared" si="0"/>
        <v>18</v>
      </c>
      <c r="J22" s="42"/>
      <c r="K22" s="65">
        <f t="shared" si="1"/>
        <v>66.5</v>
      </c>
      <c r="L22" s="66">
        <f t="shared" si="2"/>
        <v>1</v>
      </c>
      <c r="M22" s="42"/>
      <c r="N22" s="59">
        <f t="shared" si="3"/>
        <v>0</v>
      </c>
      <c r="O22" s="59">
        <f t="shared" si="4"/>
        <v>0</v>
      </c>
      <c r="P22" s="59">
        <f t="shared" si="5"/>
        <v>18</v>
      </c>
      <c r="Q22" s="59">
        <f t="shared" si="6"/>
        <v>0</v>
      </c>
      <c r="S22" s="68"/>
      <c r="T22" s="68"/>
      <c r="U22" s="68">
        <v>66.5</v>
      </c>
      <c r="V22" s="72"/>
      <c r="W22" s="60">
        <f t="shared" si="7"/>
        <v>66.5</v>
      </c>
      <c r="X22" s="69">
        <f t="shared" si="8"/>
        <v>1</v>
      </c>
      <c r="Y22" s="68">
        <f t="shared" si="9"/>
      </c>
      <c r="Z22" s="42"/>
      <c r="AA22" s="42"/>
      <c r="AB22" s="42"/>
      <c r="AD22" s="42"/>
      <c r="AE22" s="42"/>
      <c r="AF22" s="42"/>
    </row>
    <row r="23" spans="1:28" ht="12.75" customHeight="1">
      <c r="A23" s="47">
        <v>15</v>
      </c>
      <c r="B23" s="37" t="s">
        <v>128</v>
      </c>
      <c r="D23" s="43"/>
      <c r="E23" s="40">
        <v>13</v>
      </c>
      <c r="F23" s="43">
        <v>15</v>
      </c>
      <c r="H23" s="42"/>
      <c r="I23" s="64">
        <f t="shared" si="0"/>
        <v>14</v>
      </c>
      <c r="J23" s="42"/>
      <c r="K23" s="65">
        <f t="shared" si="1"/>
        <v>93.75</v>
      </c>
      <c r="L23" s="66">
        <f t="shared" si="2"/>
        <v>2</v>
      </c>
      <c r="M23" s="42"/>
      <c r="N23" s="59">
        <f t="shared" si="3"/>
        <v>0</v>
      </c>
      <c r="O23" s="59">
        <f t="shared" si="4"/>
        <v>8</v>
      </c>
      <c r="P23" s="59">
        <f t="shared" si="5"/>
        <v>6</v>
      </c>
      <c r="Q23" s="59">
        <f t="shared" si="6"/>
        <v>0</v>
      </c>
      <c r="R23" s="42"/>
      <c r="S23" s="67"/>
      <c r="T23" s="71">
        <v>49.75</v>
      </c>
      <c r="U23" s="68">
        <v>44</v>
      </c>
      <c r="V23" s="72"/>
      <c r="W23" s="60">
        <f t="shared" si="7"/>
        <v>93.75</v>
      </c>
      <c r="X23" s="69">
        <f t="shared" si="8"/>
        <v>2</v>
      </c>
      <c r="Y23" s="68">
        <f t="shared" si="9"/>
      </c>
      <c r="Z23" s="42"/>
      <c r="AA23" s="42"/>
      <c r="AB23" s="42"/>
    </row>
    <row r="24" spans="1:32" ht="12.75" customHeight="1">
      <c r="A24" s="47">
        <v>16</v>
      </c>
      <c r="B24" s="35" t="s">
        <v>96</v>
      </c>
      <c r="C24" s="42"/>
      <c r="D24" s="43">
        <v>7</v>
      </c>
      <c r="H24" s="42"/>
      <c r="I24" s="64">
        <f t="shared" si="0"/>
        <v>14</v>
      </c>
      <c r="J24" s="42"/>
      <c r="K24" s="65">
        <f t="shared" si="1"/>
        <v>59.25</v>
      </c>
      <c r="L24" s="66">
        <f t="shared" si="2"/>
        <v>1</v>
      </c>
      <c r="M24" s="42"/>
      <c r="N24" s="59">
        <f t="shared" si="3"/>
        <v>14</v>
      </c>
      <c r="O24" s="59">
        <f t="shared" si="4"/>
        <v>0</v>
      </c>
      <c r="P24" s="59">
        <f t="shared" si="5"/>
        <v>0</v>
      </c>
      <c r="Q24" s="59">
        <f t="shared" si="6"/>
        <v>0</v>
      </c>
      <c r="R24" s="42"/>
      <c r="S24" s="67">
        <v>59.25</v>
      </c>
      <c r="T24" s="73"/>
      <c r="U24" s="68"/>
      <c r="V24" s="72"/>
      <c r="W24" s="60">
        <f t="shared" si="7"/>
        <v>59.25</v>
      </c>
      <c r="X24" s="69">
        <f t="shared" si="8"/>
        <v>1</v>
      </c>
      <c r="Y24" s="68">
        <f t="shared" si="9"/>
      </c>
      <c r="Z24" s="42"/>
      <c r="AA24" s="42"/>
      <c r="AB24" s="42"/>
      <c r="AD24" s="42"/>
      <c r="AE24" s="42"/>
      <c r="AF24" s="42"/>
    </row>
    <row r="25" spans="1:32" ht="12.75" customHeight="1">
      <c r="A25" s="47">
        <v>18</v>
      </c>
      <c r="B25" s="35" t="s">
        <v>123</v>
      </c>
      <c r="C25" s="42"/>
      <c r="D25" s="43">
        <v>16</v>
      </c>
      <c r="E25" s="43">
        <v>16</v>
      </c>
      <c r="F25" s="40">
        <v>18</v>
      </c>
      <c r="G25" s="40">
        <v>18</v>
      </c>
      <c r="H25" s="42"/>
      <c r="I25" s="64">
        <f t="shared" si="0"/>
        <v>13</v>
      </c>
      <c r="J25" s="42"/>
      <c r="K25" s="65">
        <f t="shared" si="1"/>
        <v>134</v>
      </c>
      <c r="L25" s="66">
        <f t="shared" si="2"/>
        <v>4</v>
      </c>
      <c r="M25" s="42"/>
      <c r="N25" s="59">
        <f t="shared" si="3"/>
        <v>5</v>
      </c>
      <c r="O25" s="59">
        <f t="shared" si="4"/>
        <v>5</v>
      </c>
      <c r="P25" s="59">
        <f t="shared" si="5"/>
        <v>3</v>
      </c>
      <c r="Q25" s="59">
        <f t="shared" si="6"/>
        <v>3</v>
      </c>
      <c r="R25" s="42"/>
      <c r="S25" s="67">
        <v>46.25</v>
      </c>
      <c r="T25" s="71">
        <v>47.75</v>
      </c>
      <c r="U25" s="73">
        <v>42.25</v>
      </c>
      <c r="V25" s="72">
        <v>40</v>
      </c>
      <c r="W25" s="60">
        <f t="shared" si="7"/>
        <v>134</v>
      </c>
      <c r="X25" s="69">
        <f t="shared" si="8"/>
        <v>4</v>
      </c>
      <c r="Y25" s="68" t="str">
        <f t="shared" si="9"/>
        <v>Control Required : total score - lowest score among the scores of the lowest ranks</v>
      </c>
      <c r="Z25" s="42"/>
      <c r="AA25" s="42"/>
      <c r="AB25" s="42"/>
      <c r="AD25" s="42"/>
      <c r="AE25" s="42"/>
      <c r="AF25" s="42"/>
    </row>
    <row r="26" spans="1:28" ht="12.75" customHeight="1">
      <c r="A26" s="47">
        <v>19</v>
      </c>
      <c r="B26" s="37" t="s">
        <v>135</v>
      </c>
      <c r="D26" s="43"/>
      <c r="E26" s="43"/>
      <c r="F26" s="40">
        <v>13</v>
      </c>
      <c r="G26" s="40">
        <v>16</v>
      </c>
      <c r="I26" s="64">
        <f t="shared" si="0"/>
        <v>13</v>
      </c>
      <c r="J26" s="42"/>
      <c r="K26" s="65">
        <f t="shared" si="1"/>
        <v>91.5</v>
      </c>
      <c r="L26" s="66">
        <f t="shared" si="2"/>
        <v>2</v>
      </c>
      <c r="M26" s="42"/>
      <c r="N26" s="59">
        <f t="shared" si="3"/>
        <v>0</v>
      </c>
      <c r="O26" s="59">
        <f t="shared" si="4"/>
        <v>0</v>
      </c>
      <c r="P26" s="59">
        <f t="shared" si="5"/>
        <v>8</v>
      </c>
      <c r="Q26" s="59">
        <f t="shared" si="6"/>
        <v>5</v>
      </c>
      <c r="S26" s="68"/>
      <c r="T26" s="68"/>
      <c r="U26" s="68">
        <v>50.75</v>
      </c>
      <c r="V26" s="72">
        <v>40.75</v>
      </c>
      <c r="W26" s="60">
        <f t="shared" si="7"/>
        <v>91.5</v>
      </c>
      <c r="X26" s="69">
        <f t="shared" si="8"/>
        <v>2</v>
      </c>
      <c r="Y26" s="68">
        <f t="shared" si="9"/>
      </c>
      <c r="Z26" s="42"/>
      <c r="AA26" s="42"/>
      <c r="AB26" s="42"/>
    </row>
    <row r="27" spans="1:32" ht="12.75" customHeight="1">
      <c r="A27" s="47">
        <v>20</v>
      </c>
      <c r="B27" s="35" t="s">
        <v>83</v>
      </c>
      <c r="C27" s="42"/>
      <c r="D27" s="43"/>
      <c r="E27" s="43">
        <v>8</v>
      </c>
      <c r="F27" s="43"/>
      <c r="G27" s="43"/>
      <c r="H27" s="42"/>
      <c r="I27" s="64">
        <f t="shared" si="0"/>
        <v>13</v>
      </c>
      <c r="J27" s="42"/>
      <c r="K27" s="65">
        <f t="shared" si="1"/>
        <v>56</v>
      </c>
      <c r="L27" s="66">
        <f t="shared" si="2"/>
        <v>1</v>
      </c>
      <c r="M27" s="42"/>
      <c r="N27" s="59">
        <f t="shared" si="3"/>
        <v>0</v>
      </c>
      <c r="O27" s="59">
        <f t="shared" si="4"/>
        <v>13</v>
      </c>
      <c r="P27" s="59">
        <f t="shared" si="5"/>
        <v>0</v>
      </c>
      <c r="Q27" s="59">
        <f t="shared" si="6"/>
        <v>0</v>
      </c>
      <c r="R27" s="42"/>
      <c r="S27" s="73"/>
      <c r="T27" s="71">
        <v>56</v>
      </c>
      <c r="U27" s="73"/>
      <c r="V27" s="73"/>
      <c r="W27" s="60">
        <f t="shared" si="7"/>
        <v>56</v>
      </c>
      <c r="X27" s="69">
        <f t="shared" si="8"/>
        <v>1</v>
      </c>
      <c r="Y27" s="68">
        <f t="shared" si="9"/>
      </c>
      <c r="Z27" s="42"/>
      <c r="AA27" s="42"/>
      <c r="AB27" s="42"/>
      <c r="AD27" s="42"/>
      <c r="AE27" s="42"/>
      <c r="AF27" s="42"/>
    </row>
    <row r="28" spans="1:29" s="42" customFormat="1" ht="12.75" customHeight="1">
      <c r="A28" s="47">
        <v>21</v>
      </c>
      <c r="B28" s="37" t="s">
        <v>141</v>
      </c>
      <c r="C28"/>
      <c r="D28" s="43"/>
      <c r="E28" s="43"/>
      <c r="F28" s="40">
        <v>8</v>
      </c>
      <c r="G28" s="40"/>
      <c r="H28"/>
      <c r="I28" s="64">
        <f t="shared" si="0"/>
        <v>13</v>
      </c>
      <c r="K28" s="65">
        <f t="shared" si="1"/>
        <v>54.75</v>
      </c>
      <c r="L28" s="66">
        <f t="shared" si="2"/>
        <v>1</v>
      </c>
      <c r="N28" s="59">
        <f t="shared" si="3"/>
        <v>0</v>
      </c>
      <c r="O28" s="59">
        <f t="shared" si="4"/>
        <v>0</v>
      </c>
      <c r="P28" s="59">
        <f t="shared" si="5"/>
        <v>13</v>
      </c>
      <c r="Q28" s="59">
        <f t="shared" si="6"/>
        <v>0</v>
      </c>
      <c r="R28"/>
      <c r="S28" s="68"/>
      <c r="T28" s="68"/>
      <c r="U28" s="68">
        <v>54.75</v>
      </c>
      <c r="V28" s="72"/>
      <c r="W28" s="60">
        <f t="shared" si="7"/>
        <v>54.75</v>
      </c>
      <c r="X28" s="69">
        <f t="shared" si="8"/>
        <v>1</v>
      </c>
      <c r="Y28" s="68">
        <f t="shared" si="9"/>
      </c>
      <c r="AC28"/>
    </row>
    <row r="29" spans="1:28" ht="12.75" customHeight="1">
      <c r="A29" s="47">
        <v>22</v>
      </c>
      <c r="B29" s="37" t="s">
        <v>144</v>
      </c>
      <c r="D29" s="43"/>
      <c r="E29" s="40">
        <v>9</v>
      </c>
      <c r="F29" s="43"/>
      <c r="H29" s="42"/>
      <c r="I29" s="64">
        <f t="shared" si="0"/>
        <v>12</v>
      </c>
      <c r="J29" s="42"/>
      <c r="K29" s="65">
        <f t="shared" si="1"/>
        <v>55.5</v>
      </c>
      <c r="L29" s="66">
        <f t="shared" si="2"/>
        <v>1</v>
      </c>
      <c r="M29" s="42"/>
      <c r="N29" s="59">
        <f t="shared" si="3"/>
        <v>0</v>
      </c>
      <c r="O29" s="59">
        <f t="shared" si="4"/>
        <v>12</v>
      </c>
      <c r="P29" s="59">
        <f t="shared" si="5"/>
        <v>0</v>
      </c>
      <c r="Q29" s="59">
        <f t="shared" si="6"/>
        <v>0</v>
      </c>
      <c r="R29" s="42"/>
      <c r="S29" s="67"/>
      <c r="T29" s="71">
        <v>55.5</v>
      </c>
      <c r="U29" s="73"/>
      <c r="V29" s="72"/>
      <c r="W29" s="60">
        <f t="shared" si="7"/>
        <v>55.5</v>
      </c>
      <c r="X29" s="69">
        <f t="shared" si="8"/>
        <v>1</v>
      </c>
      <c r="Y29" s="68">
        <f t="shared" si="9"/>
      </c>
      <c r="Z29" s="42"/>
      <c r="AA29" s="42"/>
      <c r="AB29" s="42"/>
    </row>
    <row r="30" spans="1:29" s="42" customFormat="1" ht="12.75" customHeight="1">
      <c r="A30" s="47">
        <v>23</v>
      </c>
      <c r="B30" s="35" t="s">
        <v>149</v>
      </c>
      <c r="D30" s="43">
        <v>9</v>
      </c>
      <c r="E30" s="43"/>
      <c r="F30" s="40"/>
      <c r="G30" s="40"/>
      <c r="I30" s="64">
        <f t="shared" si="0"/>
        <v>12</v>
      </c>
      <c r="K30" s="65">
        <f t="shared" si="1"/>
        <v>53.5</v>
      </c>
      <c r="L30" s="66">
        <f t="shared" si="2"/>
        <v>1</v>
      </c>
      <c r="N30" s="59">
        <f t="shared" si="3"/>
        <v>12</v>
      </c>
      <c r="O30" s="59">
        <f t="shared" si="4"/>
        <v>0</v>
      </c>
      <c r="P30" s="59">
        <f t="shared" si="5"/>
        <v>0</v>
      </c>
      <c r="Q30" s="59">
        <f t="shared" si="6"/>
        <v>0</v>
      </c>
      <c r="S30" s="67">
        <v>53.5</v>
      </c>
      <c r="T30" s="68"/>
      <c r="U30" s="68"/>
      <c r="V30" s="72"/>
      <c r="W30" s="60">
        <f t="shared" si="7"/>
        <v>53.5</v>
      </c>
      <c r="X30" s="69">
        <f t="shared" si="8"/>
        <v>1</v>
      </c>
      <c r="Y30" s="68">
        <f t="shared" si="9"/>
      </c>
      <c r="AC30"/>
    </row>
    <row r="31" spans="1:28" ht="12.75" customHeight="1">
      <c r="A31" s="47">
        <v>24</v>
      </c>
      <c r="B31" s="37" t="s">
        <v>153</v>
      </c>
      <c r="D31" s="43"/>
      <c r="E31" s="43">
        <v>10</v>
      </c>
      <c r="F31" s="43"/>
      <c r="G31" s="43"/>
      <c r="H31" s="42"/>
      <c r="I31" s="64">
        <f t="shared" si="0"/>
        <v>11</v>
      </c>
      <c r="J31" s="42"/>
      <c r="K31" s="65">
        <f t="shared" si="1"/>
        <v>54.5</v>
      </c>
      <c r="L31" s="66">
        <f t="shared" si="2"/>
        <v>1</v>
      </c>
      <c r="M31" s="42"/>
      <c r="N31" s="59">
        <f t="shared" si="3"/>
        <v>0</v>
      </c>
      <c r="O31" s="59">
        <f t="shared" si="4"/>
        <v>11</v>
      </c>
      <c r="P31" s="59">
        <f t="shared" si="5"/>
        <v>0</v>
      </c>
      <c r="Q31" s="59">
        <f t="shared" si="6"/>
        <v>0</v>
      </c>
      <c r="R31" s="42"/>
      <c r="S31" s="73"/>
      <c r="T31" s="71">
        <v>54.5</v>
      </c>
      <c r="U31" s="73"/>
      <c r="V31" s="73"/>
      <c r="W31" s="60">
        <f t="shared" si="7"/>
        <v>54.5</v>
      </c>
      <c r="X31" s="69">
        <f t="shared" si="8"/>
        <v>1</v>
      </c>
      <c r="Y31" s="68">
        <f t="shared" si="9"/>
      </c>
      <c r="Z31" s="42"/>
      <c r="AA31" s="42"/>
      <c r="AB31" s="42"/>
    </row>
    <row r="32" spans="1:28" ht="12.75" customHeight="1">
      <c r="A32" s="47">
        <v>25</v>
      </c>
      <c r="B32" s="37" t="s">
        <v>156</v>
      </c>
      <c r="F32" s="43"/>
      <c r="G32" s="40">
        <v>10</v>
      </c>
      <c r="I32" s="64">
        <f t="shared" si="0"/>
        <v>11</v>
      </c>
      <c r="J32" s="42"/>
      <c r="K32" s="65">
        <f t="shared" si="1"/>
        <v>50.25</v>
      </c>
      <c r="L32" s="66">
        <f t="shared" si="2"/>
        <v>1</v>
      </c>
      <c r="M32" s="42"/>
      <c r="N32" s="59">
        <f t="shared" si="3"/>
        <v>0</v>
      </c>
      <c r="O32" s="59">
        <f t="shared" si="4"/>
        <v>0</v>
      </c>
      <c r="P32" s="59">
        <f t="shared" si="5"/>
        <v>0</v>
      </c>
      <c r="Q32" s="59">
        <f t="shared" si="6"/>
        <v>11</v>
      </c>
      <c r="S32" s="68"/>
      <c r="T32" s="68"/>
      <c r="U32" s="68"/>
      <c r="V32" s="68">
        <v>50.25</v>
      </c>
      <c r="W32" s="60">
        <f t="shared" si="7"/>
        <v>50.25</v>
      </c>
      <c r="X32" s="69">
        <f t="shared" si="8"/>
        <v>1</v>
      </c>
      <c r="Y32" s="68">
        <f t="shared" si="9"/>
      </c>
      <c r="Z32" s="42"/>
      <c r="AA32" s="42"/>
      <c r="AB32" s="42"/>
    </row>
    <row r="33" spans="1:32" ht="12.75" customHeight="1">
      <c r="A33" s="47">
        <v>26</v>
      </c>
      <c r="B33" s="37" t="s">
        <v>159</v>
      </c>
      <c r="G33" s="40">
        <v>11</v>
      </c>
      <c r="I33" s="64">
        <f t="shared" si="0"/>
        <v>10</v>
      </c>
      <c r="J33" s="42"/>
      <c r="K33" s="65">
        <f t="shared" si="1"/>
        <v>49.8</v>
      </c>
      <c r="L33" s="66">
        <f t="shared" si="2"/>
        <v>1</v>
      </c>
      <c r="M33" s="42"/>
      <c r="N33" s="59">
        <f t="shared" si="3"/>
        <v>0</v>
      </c>
      <c r="O33" s="59">
        <f t="shared" si="4"/>
        <v>0</v>
      </c>
      <c r="P33" s="59">
        <f t="shared" si="5"/>
        <v>0</v>
      </c>
      <c r="Q33" s="59">
        <f t="shared" si="6"/>
        <v>10</v>
      </c>
      <c r="S33" s="68"/>
      <c r="T33" s="68"/>
      <c r="U33" s="68"/>
      <c r="V33" s="68">
        <v>49.8</v>
      </c>
      <c r="W33" s="60">
        <f t="shared" si="7"/>
        <v>49.8</v>
      </c>
      <c r="X33" s="69">
        <f t="shared" si="8"/>
        <v>1</v>
      </c>
      <c r="Y33" s="68">
        <f t="shared" si="9"/>
      </c>
      <c r="Z33" s="42"/>
      <c r="AA33" s="42"/>
      <c r="AB33" s="42"/>
      <c r="AD33" s="42"/>
      <c r="AE33" s="42"/>
      <c r="AF33" s="42"/>
    </row>
    <row r="34" spans="1:25" ht="12.75" customHeight="1">
      <c r="A34" s="47">
        <v>27</v>
      </c>
      <c r="B34" s="37" t="s">
        <v>124</v>
      </c>
      <c r="D34" s="43">
        <v>13</v>
      </c>
      <c r="E34" s="43"/>
      <c r="F34" s="43"/>
      <c r="G34" s="43"/>
      <c r="I34" s="64">
        <f t="shared" si="0"/>
        <v>8</v>
      </c>
      <c r="J34" s="42"/>
      <c r="K34" s="65">
        <f t="shared" si="1"/>
        <v>51</v>
      </c>
      <c r="L34" s="66">
        <f t="shared" si="2"/>
        <v>1</v>
      </c>
      <c r="M34" s="42"/>
      <c r="N34" s="59">
        <f t="shared" si="3"/>
        <v>8</v>
      </c>
      <c r="O34" s="59">
        <f t="shared" si="4"/>
        <v>0</v>
      </c>
      <c r="P34" s="59">
        <f t="shared" si="5"/>
        <v>0</v>
      </c>
      <c r="Q34" s="59">
        <f t="shared" si="6"/>
        <v>0</v>
      </c>
      <c r="S34" s="68">
        <v>51</v>
      </c>
      <c r="T34" s="68"/>
      <c r="U34" s="68"/>
      <c r="V34" s="68"/>
      <c r="W34" s="60">
        <f t="shared" si="7"/>
        <v>51</v>
      </c>
      <c r="X34" s="69">
        <f t="shared" si="8"/>
        <v>1</v>
      </c>
      <c r="Y34" s="68">
        <f t="shared" si="9"/>
      </c>
    </row>
    <row r="35" spans="1:25" ht="12.75" customHeight="1">
      <c r="A35" s="47">
        <v>28</v>
      </c>
      <c r="B35" s="37" t="s">
        <v>0</v>
      </c>
      <c r="F35" s="43"/>
      <c r="G35" s="40">
        <v>13</v>
      </c>
      <c r="I35" s="64">
        <f t="shared" si="0"/>
        <v>8</v>
      </c>
      <c r="J35" s="42"/>
      <c r="K35" s="65">
        <f t="shared" si="1"/>
        <v>46.5</v>
      </c>
      <c r="L35" s="66">
        <f t="shared" si="2"/>
        <v>1</v>
      </c>
      <c r="M35" s="42"/>
      <c r="N35" s="59">
        <f t="shared" si="3"/>
        <v>0</v>
      </c>
      <c r="O35" s="59">
        <f t="shared" si="4"/>
        <v>0</v>
      </c>
      <c r="P35" s="59">
        <f t="shared" si="5"/>
        <v>0</v>
      </c>
      <c r="Q35" s="59">
        <f t="shared" si="6"/>
        <v>8</v>
      </c>
      <c r="S35" s="68"/>
      <c r="T35" s="68"/>
      <c r="U35" s="68"/>
      <c r="V35" s="68">
        <v>46.5</v>
      </c>
      <c r="W35" s="60">
        <f t="shared" si="7"/>
        <v>46.5</v>
      </c>
      <c r="X35" s="69">
        <f t="shared" si="8"/>
        <v>1</v>
      </c>
      <c r="Y35" s="68">
        <f t="shared" si="9"/>
      </c>
    </row>
    <row r="36" spans="1:25" ht="12.75" customHeight="1">
      <c r="A36" s="47">
        <v>29</v>
      </c>
      <c r="B36" s="35" t="s">
        <v>3</v>
      </c>
      <c r="C36" s="42"/>
      <c r="D36" s="43">
        <v>14</v>
      </c>
      <c r="E36" s="43"/>
      <c r="F36" s="43"/>
      <c r="G36" s="43"/>
      <c r="H36" s="42"/>
      <c r="I36" s="64">
        <f t="shared" si="0"/>
        <v>7</v>
      </c>
      <c r="J36" s="42"/>
      <c r="K36" s="65">
        <f t="shared" si="1"/>
        <v>51</v>
      </c>
      <c r="L36" s="66">
        <f t="shared" si="2"/>
        <v>1</v>
      </c>
      <c r="M36" s="42"/>
      <c r="N36" s="59">
        <f t="shared" si="3"/>
        <v>7</v>
      </c>
      <c r="O36" s="59">
        <f t="shared" si="4"/>
        <v>0</v>
      </c>
      <c r="P36" s="59">
        <f t="shared" si="5"/>
        <v>0</v>
      </c>
      <c r="Q36" s="59">
        <f t="shared" si="6"/>
        <v>0</v>
      </c>
      <c r="R36" s="42"/>
      <c r="S36" s="73">
        <v>51</v>
      </c>
      <c r="T36" s="73"/>
      <c r="U36" s="73"/>
      <c r="V36" s="73"/>
      <c r="W36" s="60">
        <f t="shared" si="7"/>
        <v>51</v>
      </c>
      <c r="X36" s="69">
        <f t="shared" si="8"/>
        <v>1</v>
      </c>
      <c r="Y36" s="68">
        <f t="shared" si="9"/>
      </c>
    </row>
    <row r="37" spans="1:25" ht="12.75" customHeight="1">
      <c r="A37" s="47">
        <v>30</v>
      </c>
      <c r="B37" s="35" t="s">
        <v>5</v>
      </c>
      <c r="C37" s="42"/>
      <c r="D37" s="43"/>
      <c r="E37" s="43">
        <v>14</v>
      </c>
      <c r="F37" s="43"/>
      <c r="G37" s="43"/>
      <c r="H37" s="42"/>
      <c r="I37" s="64">
        <f t="shared" si="0"/>
        <v>7</v>
      </c>
      <c r="J37" s="42"/>
      <c r="K37" s="65">
        <f t="shared" si="1"/>
        <v>48</v>
      </c>
      <c r="L37" s="66">
        <f t="shared" si="2"/>
        <v>1</v>
      </c>
      <c r="M37" s="42"/>
      <c r="N37" s="59">
        <f t="shared" si="3"/>
        <v>0</v>
      </c>
      <c r="O37" s="59">
        <f t="shared" si="4"/>
        <v>7</v>
      </c>
      <c r="P37" s="59">
        <f t="shared" si="5"/>
        <v>0</v>
      </c>
      <c r="Q37" s="59">
        <f t="shared" si="6"/>
        <v>0</v>
      </c>
      <c r="R37" s="42"/>
      <c r="S37" s="73"/>
      <c r="T37" s="71">
        <v>48</v>
      </c>
      <c r="U37" s="73"/>
      <c r="V37" s="73"/>
      <c r="W37" s="60">
        <f t="shared" si="7"/>
        <v>48</v>
      </c>
      <c r="X37" s="69">
        <f t="shared" si="8"/>
        <v>1</v>
      </c>
      <c r="Y37" s="68">
        <f t="shared" si="9"/>
      </c>
    </row>
    <row r="38" spans="1:25" ht="12.75" customHeight="1">
      <c r="A38" s="47">
        <v>31</v>
      </c>
      <c r="B38" s="37" t="s">
        <v>161</v>
      </c>
      <c r="D38" s="43"/>
      <c r="E38" s="43"/>
      <c r="F38" s="43">
        <v>16</v>
      </c>
      <c r="I38" s="64">
        <f t="shared" si="0"/>
        <v>5</v>
      </c>
      <c r="J38" s="42"/>
      <c r="K38" s="65">
        <f t="shared" si="1"/>
        <v>44</v>
      </c>
      <c r="L38" s="66">
        <f t="shared" si="2"/>
        <v>1</v>
      </c>
      <c r="M38" s="42"/>
      <c r="N38" s="59">
        <f t="shared" si="3"/>
        <v>0</v>
      </c>
      <c r="O38" s="59">
        <f t="shared" si="4"/>
        <v>0</v>
      </c>
      <c r="P38" s="59">
        <f t="shared" si="5"/>
        <v>5</v>
      </c>
      <c r="Q38" s="59">
        <f t="shared" si="6"/>
        <v>0</v>
      </c>
      <c r="S38" s="68"/>
      <c r="T38" s="68"/>
      <c r="U38" s="68">
        <v>44</v>
      </c>
      <c r="V38" s="72"/>
      <c r="W38" s="60">
        <f t="shared" si="7"/>
        <v>44</v>
      </c>
      <c r="X38" s="69">
        <f t="shared" si="8"/>
        <v>1</v>
      </c>
      <c r="Y38" s="68">
        <f t="shared" si="9"/>
      </c>
    </row>
    <row r="39" spans="1:32" ht="12.75" customHeight="1">
      <c r="A39" s="47">
        <v>32</v>
      </c>
      <c r="B39" s="37" t="s">
        <v>131</v>
      </c>
      <c r="D39" s="43"/>
      <c r="E39" s="40">
        <v>17</v>
      </c>
      <c r="F39" s="43"/>
      <c r="I39" s="64">
        <f t="shared" si="0"/>
        <v>4</v>
      </c>
      <c r="J39" s="42"/>
      <c r="K39" s="65">
        <f t="shared" si="1"/>
        <v>46.25</v>
      </c>
      <c r="L39" s="66">
        <f t="shared" si="2"/>
        <v>1</v>
      </c>
      <c r="M39" s="42"/>
      <c r="N39" s="59">
        <f t="shared" si="3"/>
        <v>0</v>
      </c>
      <c r="O39" s="59">
        <f t="shared" si="4"/>
        <v>4</v>
      </c>
      <c r="P39" s="59">
        <f t="shared" si="5"/>
        <v>0</v>
      </c>
      <c r="Q39" s="59">
        <f t="shared" si="6"/>
        <v>0</v>
      </c>
      <c r="S39" s="68"/>
      <c r="T39" s="71">
        <v>46.25</v>
      </c>
      <c r="U39" s="68"/>
      <c r="V39" s="72"/>
      <c r="W39" s="60">
        <f t="shared" si="7"/>
        <v>46.25</v>
      </c>
      <c r="X39" s="69">
        <f t="shared" si="8"/>
        <v>1</v>
      </c>
      <c r="Y39" s="68">
        <f t="shared" si="9"/>
      </c>
      <c r="Z39" s="42"/>
      <c r="AA39" s="42"/>
      <c r="AB39" s="42"/>
      <c r="AC39" s="42"/>
      <c r="AD39" s="42"/>
      <c r="AE39" s="42"/>
      <c r="AF39" s="42"/>
    </row>
    <row r="40" spans="1:25" ht="12.75" customHeight="1">
      <c r="A40" s="47">
        <v>33</v>
      </c>
      <c r="B40" s="35" t="s">
        <v>140</v>
      </c>
      <c r="C40" s="42"/>
      <c r="D40" s="43">
        <v>18</v>
      </c>
      <c r="E40" s="43"/>
      <c r="G40" s="43"/>
      <c r="H40" s="42"/>
      <c r="I40" s="64">
        <f t="shared" si="0"/>
        <v>3</v>
      </c>
      <c r="J40" s="42"/>
      <c r="K40" s="65">
        <f t="shared" si="1"/>
        <v>43</v>
      </c>
      <c r="L40" s="66">
        <f t="shared" si="2"/>
        <v>1</v>
      </c>
      <c r="M40" s="42"/>
      <c r="N40" s="59">
        <f t="shared" si="3"/>
        <v>3</v>
      </c>
      <c r="O40" s="59">
        <f t="shared" si="4"/>
        <v>0</v>
      </c>
      <c r="P40" s="59">
        <f t="shared" si="5"/>
        <v>0</v>
      </c>
      <c r="Q40" s="59">
        <f t="shared" si="6"/>
        <v>0</v>
      </c>
      <c r="S40" s="73">
        <v>43</v>
      </c>
      <c r="T40" s="73"/>
      <c r="U40" s="73"/>
      <c r="V40" s="73"/>
      <c r="W40" s="60">
        <f t="shared" si="7"/>
        <v>43</v>
      </c>
      <c r="X40" s="69">
        <f aca="true" t="shared" si="10" ref="X40:X71">COUNTA(D40:G40)</f>
        <v>1</v>
      </c>
      <c r="Y40" s="68">
        <f t="shared" si="9"/>
      </c>
    </row>
    <row r="41" spans="1:25" ht="12" customHeight="1">
      <c r="A41" s="47">
        <v>34</v>
      </c>
      <c r="B41" s="37" t="s">
        <v>157</v>
      </c>
      <c r="D41" s="43"/>
      <c r="E41" s="40">
        <v>19</v>
      </c>
      <c r="F41" s="43"/>
      <c r="I41" s="64">
        <f t="shared" si="0"/>
        <v>2</v>
      </c>
      <c r="J41" s="42"/>
      <c r="K41" s="65">
        <f t="shared" si="1"/>
        <v>44.25</v>
      </c>
      <c r="L41" s="66">
        <f t="shared" si="2"/>
        <v>1</v>
      </c>
      <c r="M41" s="42"/>
      <c r="N41" s="59">
        <f t="shared" si="3"/>
        <v>0</v>
      </c>
      <c r="O41" s="59">
        <f t="shared" si="4"/>
        <v>2</v>
      </c>
      <c r="P41" s="59">
        <f t="shared" si="5"/>
        <v>0</v>
      </c>
      <c r="Q41" s="59">
        <f t="shared" si="6"/>
        <v>0</v>
      </c>
      <c r="S41" s="68"/>
      <c r="T41" s="71">
        <v>44.25</v>
      </c>
      <c r="U41" s="68"/>
      <c r="V41" s="72"/>
      <c r="W41" s="60">
        <f t="shared" si="7"/>
        <v>44.25</v>
      </c>
      <c r="X41" s="69">
        <f t="shared" si="10"/>
        <v>1</v>
      </c>
      <c r="Y41" s="68">
        <f t="shared" si="9"/>
      </c>
    </row>
    <row r="42" spans="1:32" ht="12.75" customHeight="1">
      <c r="A42" s="47">
        <v>35</v>
      </c>
      <c r="B42" s="37" t="s">
        <v>10</v>
      </c>
      <c r="D42" s="43"/>
      <c r="E42" s="43"/>
      <c r="F42" s="43">
        <v>19</v>
      </c>
      <c r="I42" s="64">
        <f t="shared" si="0"/>
        <v>2</v>
      </c>
      <c r="J42" s="42"/>
      <c r="K42" s="65">
        <f t="shared" si="1"/>
        <v>41.5</v>
      </c>
      <c r="L42" s="66">
        <f t="shared" si="2"/>
        <v>1</v>
      </c>
      <c r="M42" s="42"/>
      <c r="N42" s="59">
        <f t="shared" si="3"/>
        <v>0</v>
      </c>
      <c r="O42" s="59">
        <f t="shared" si="4"/>
        <v>0</v>
      </c>
      <c r="P42" s="59">
        <f t="shared" si="5"/>
        <v>2</v>
      </c>
      <c r="Q42" s="59">
        <f t="shared" si="6"/>
        <v>0</v>
      </c>
      <c r="S42" s="68"/>
      <c r="T42" s="68"/>
      <c r="U42" s="68">
        <v>41.5</v>
      </c>
      <c r="V42" s="72"/>
      <c r="W42" s="60">
        <f t="shared" si="7"/>
        <v>41.5</v>
      </c>
      <c r="X42" s="69">
        <f t="shared" si="10"/>
        <v>1</v>
      </c>
      <c r="Y42" s="68">
        <f t="shared" si="9"/>
      </c>
      <c r="Z42" s="42"/>
      <c r="AA42" s="42"/>
      <c r="AB42" s="42"/>
      <c r="AC42" s="42"/>
      <c r="AD42" s="42"/>
      <c r="AE42" s="42"/>
      <c r="AF42" s="42"/>
    </row>
    <row r="43" spans="1:25" ht="12.75" customHeight="1">
      <c r="A43" s="47">
        <v>36</v>
      </c>
      <c r="B43" s="37" t="s">
        <v>2</v>
      </c>
      <c r="D43" s="43">
        <v>19</v>
      </c>
      <c r="E43" s="43"/>
      <c r="G43" s="43"/>
      <c r="I43" s="64">
        <f t="shared" si="0"/>
        <v>2</v>
      </c>
      <c r="J43" s="42"/>
      <c r="K43" s="65">
        <f t="shared" si="1"/>
        <v>40.5</v>
      </c>
      <c r="L43" s="66">
        <f t="shared" si="2"/>
        <v>1</v>
      </c>
      <c r="M43" s="42"/>
      <c r="N43" s="59">
        <f t="shared" si="3"/>
        <v>2</v>
      </c>
      <c r="O43" s="59">
        <f t="shared" si="4"/>
        <v>0</v>
      </c>
      <c r="P43" s="59">
        <f t="shared" si="5"/>
        <v>0</v>
      </c>
      <c r="Q43" s="59">
        <f t="shared" si="6"/>
        <v>0</v>
      </c>
      <c r="S43" s="68">
        <v>40.5</v>
      </c>
      <c r="T43" s="68"/>
      <c r="U43" s="68"/>
      <c r="V43" s="68"/>
      <c r="W43" s="60">
        <f t="shared" si="7"/>
        <v>40.5</v>
      </c>
      <c r="X43" s="69">
        <f t="shared" si="10"/>
        <v>1</v>
      </c>
      <c r="Y43" s="68">
        <f t="shared" si="9"/>
      </c>
    </row>
    <row r="44" spans="1:25" s="42" customFormat="1" ht="12.75" customHeight="1">
      <c r="A44" s="47">
        <v>37</v>
      </c>
      <c r="B44" s="37" t="s">
        <v>13</v>
      </c>
      <c r="C44"/>
      <c r="D44" s="39"/>
      <c r="E44" s="40"/>
      <c r="F44" s="43"/>
      <c r="G44" s="40">
        <v>19</v>
      </c>
      <c r="H44"/>
      <c r="I44" s="64">
        <f t="shared" si="0"/>
        <v>2</v>
      </c>
      <c r="K44" s="65">
        <f t="shared" si="1"/>
        <v>39.75</v>
      </c>
      <c r="L44" s="66">
        <f t="shared" si="2"/>
        <v>1</v>
      </c>
      <c r="N44" s="59">
        <f t="shared" si="3"/>
        <v>0</v>
      </c>
      <c r="O44" s="59">
        <f t="shared" si="4"/>
        <v>0</v>
      </c>
      <c r="P44" s="59">
        <f t="shared" si="5"/>
        <v>0</v>
      </c>
      <c r="Q44" s="59">
        <f t="shared" si="6"/>
        <v>2</v>
      </c>
      <c r="R44"/>
      <c r="S44" s="68"/>
      <c r="T44" s="68"/>
      <c r="U44" s="68"/>
      <c r="V44" s="68">
        <v>39.75</v>
      </c>
      <c r="W44" s="60">
        <f t="shared" si="7"/>
        <v>39.75</v>
      </c>
      <c r="X44" s="69">
        <f t="shared" si="10"/>
        <v>1</v>
      </c>
      <c r="Y44" s="68">
        <f t="shared" si="9"/>
      </c>
    </row>
    <row r="45" spans="1:25" ht="12.75" customHeight="1">
      <c r="A45" s="47">
        <v>38</v>
      </c>
      <c r="B45" s="37" t="s">
        <v>116</v>
      </c>
      <c r="D45" s="43">
        <v>20</v>
      </c>
      <c r="E45" s="43">
        <v>22</v>
      </c>
      <c r="G45" s="43">
        <v>21</v>
      </c>
      <c r="I45" s="64">
        <f t="shared" si="0"/>
        <v>1</v>
      </c>
      <c r="J45" s="42"/>
      <c r="K45" s="65">
        <f t="shared" si="1"/>
        <v>111.5</v>
      </c>
      <c r="L45" s="66">
        <f t="shared" si="2"/>
        <v>3</v>
      </c>
      <c r="M45" s="42"/>
      <c r="N45" s="59">
        <f t="shared" si="3"/>
        <v>1</v>
      </c>
      <c r="O45" s="59">
        <f t="shared" si="4"/>
        <v>0</v>
      </c>
      <c r="P45" s="59">
        <f t="shared" si="5"/>
        <v>0</v>
      </c>
      <c r="Q45" s="59">
        <f t="shared" si="6"/>
        <v>0</v>
      </c>
      <c r="R45" s="42"/>
      <c r="S45" s="73">
        <v>38.5</v>
      </c>
      <c r="T45" s="71">
        <v>37</v>
      </c>
      <c r="U45" s="73"/>
      <c r="V45" s="73">
        <v>36</v>
      </c>
      <c r="W45" s="60">
        <f t="shared" si="7"/>
        <v>111.5</v>
      </c>
      <c r="X45" s="69">
        <f t="shared" si="10"/>
        <v>3</v>
      </c>
      <c r="Y45" s="68">
        <f t="shared" si="9"/>
      </c>
    </row>
    <row r="46" spans="1:25" ht="12.75" customHeight="1">
      <c r="A46" s="47">
        <v>39</v>
      </c>
      <c r="B46" s="37" t="s">
        <v>15</v>
      </c>
      <c r="D46" s="43"/>
      <c r="E46" s="43">
        <v>20</v>
      </c>
      <c r="F46" s="43">
        <v>22</v>
      </c>
      <c r="G46" s="43"/>
      <c r="H46" s="42"/>
      <c r="I46" s="64">
        <f t="shared" si="0"/>
        <v>1</v>
      </c>
      <c r="J46" s="42"/>
      <c r="K46" s="65">
        <f t="shared" si="1"/>
        <v>72.75</v>
      </c>
      <c r="L46" s="66">
        <f t="shared" si="2"/>
        <v>2</v>
      </c>
      <c r="M46" s="42"/>
      <c r="N46" s="59">
        <f t="shared" si="3"/>
        <v>0</v>
      </c>
      <c r="O46" s="59">
        <f t="shared" si="4"/>
        <v>1</v>
      </c>
      <c r="P46" s="59">
        <f t="shared" si="5"/>
        <v>0</v>
      </c>
      <c r="Q46" s="59">
        <f t="shared" si="6"/>
        <v>0</v>
      </c>
      <c r="R46" s="42"/>
      <c r="S46" s="67"/>
      <c r="T46" s="71">
        <v>37.25</v>
      </c>
      <c r="U46" s="68">
        <v>35.5</v>
      </c>
      <c r="V46" s="73"/>
      <c r="W46" s="60">
        <f t="shared" si="7"/>
        <v>72.75</v>
      </c>
      <c r="X46" s="69">
        <f t="shared" si="10"/>
        <v>2</v>
      </c>
      <c r="Y46" s="68">
        <f t="shared" si="9"/>
      </c>
    </row>
    <row r="47" spans="1:25" s="42" customFormat="1" ht="12.75" customHeight="1">
      <c r="A47" s="47">
        <v>40</v>
      </c>
      <c r="B47" s="37" t="s">
        <v>16</v>
      </c>
      <c r="C47"/>
      <c r="D47" s="43"/>
      <c r="E47" s="43"/>
      <c r="F47" s="43">
        <v>20</v>
      </c>
      <c r="G47" s="40"/>
      <c r="H47"/>
      <c r="I47" s="64">
        <f t="shared" si="0"/>
        <v>1</v>
      </c>
      <c r="K47" s="65">
        <f t="shared" si="1"/>
        <v>41</v>
      </c>
      <c r="L47" s="66">
        <f t="shared" si="2"/>
        <v>1</v>
      </c>
      <c r="N47" s="59">
        <f t="shared" si="3"/>
        <v>0</v>
      </c>
      <c r="O47" s="59">
        <f t="shared" si="4"/>
        <v>0</v>
      </c>
      <c r="P47" s="59">
        <f t="shared" si="5"/>
        <v>1</v>
      </c>
      <c r="Q47" s="59">
        <f t="shared" si="6"/>
        <v>0</v>
      </c>
      <c r="S47" s="73"/>
      <c r="T47" s="73"/>
      <c r="U47" s="73">
        <v>41</v>
      </c>
      <c r="V47" s="73"/>
      <c r="W47" s="60">
        <f t="shared" si="7"/>
        <v>41</v>
      </c>
      <c r="X47" s="69">
        <f t="shared" si="10"/>
        <v>1</v>
      </c>
      <c r="Y47" s="68">
        <f t="shared" si="9"/>
      </c>
    </row>
    <row r="48" spans="1:32" ht="12.75" customHeight="1">
      <c r="A48" s="47">
        <v>41</v>
      </c>
      <c r="B48" s="37" t="s">
        <v>17</v>
      </c>
      <c r="F48" s="43"/>
      <c r="G48" s="40">
        <v>20</v>
      </c>
      <c r="I48" s="64">
        <f t="shared" si="0"/>
        <v>1</v>
      </c>
      <c r="J48" s="42"/>
      <c r="K48" s="65">
        <f t="shared" si="1"/>
        <v>37.75</v>
      </c>
      <c r="L48" s="66">
        <f t="shared" si="2"/>
        <v>1</v>
      </c>
      <c r="M48" s="42"/>
      <c r="N48" s="59">
        <f t="shared" si="3"/>
        <v>0</v>
      </c>
      <c r="O48" s="59">
        <f t="shared" si="4"/>
        <v>0</v>
      </c>
      <c r="P48" s="59">
        <f t="shared" si="5"/>
        <v>0</v>
      </c>
      <c r="Q48" s="59">
        <f t="shared" si="6"/>
        <v>1</v>
      </c>
      <c r="S48" s="68"/>
      <c r="T48" s="68"/>
      <c r="U48" s="68"/>
      <c r="V48" s="68">
        <v>37.75</v>
      </c>
      <c r="W48" s="60">
        <f t="shared" si="7"/>
        <v>37.75</v>
      </c>
      <c r="X48" s="69">
        <f t="shared" si="10"/>
        <v>1</v>
      </c>
      <c r="Y48" s="68">
        <f t="shared" si="9"/>
      </c>
      <c r="Z48" s="42"/>
      <c r="AA48" s="42"/>
      <c r="AB48" s="42"/>
      <c r="AC48" s="42"/>
      <c r="AD48" s="42"/>
      <c r="AE48" s="42"/>
      <c r="AF48" s="42"/>
    </row>
    <row r="49" spans="1:25" ht="12.75" customHeight="1">
      <c r="A49" s="47">
        <v>42</v>
      </c>
      <c r="B49" s="37" t="s">
        <v>18</v>
      </c>
      <c r="D49" s="43"/>
      <c r="E49" s="40">
        <v>23</v>
      </c>
      <c r="F49" s="43">
        <v>21</v>
      </c>
      <c r="I49" s="64">
        <f t="shared" si="0"/>
        <v>0</v>
      </c>
      <c r="J49" s="42"/>
      <c r="K49" s="65">
        <f t="shared" si="1"/>
        <v>75.75</v>
      </c>
      <c r="L49" s="66">
        <f t="shared" si="2"/>
        <v>2</v>
      </c>
      <c r="M49" s="42"/>
      <c r="N49" s="59">
        <f t="shared" si="3"/>
        <v>0</v>
      </c>
      <c r="O49" s="59">
        <f t="shared" si="4"/>
        <v>0</v>
      </c>
      <c r="P49" s="59">
        <f t="shared" si="5"/>
        <v>0</v>
      </c>
      <c r="Q49" s="59">
        <f t="shared" si="6"/>
        <v>0</v>
      </c>
      <c r="S49" s="68"/>
      <c r="T49" s="71">
        <v>37</v>
      </c>
      <c r="U49" s="68">
        <v>38.75</v>
      </c>
      <c r="V49" s="72"/>
      <c r="W49" s="60">
        <f t="shared" si="7"/>
        <v>75.75</v>
      </c>
      <c r="X49" s="69">
        <f t="shared" si="10"/>
        <v>2</v>
      </c>
      <c r="Y49" s="68">
        <f t="shared" si="9"/>
      </c>
    </row>
    <row r="50" spans="1:25" s="42" customFormat="1" ht="12.75" customHeight="1">
      <c r="A50" s="47">
        <v>43</v>
      </c>
      <c r="B50" s="37" t="s">
        <v>93</v>
      </c>
      <c r="C50"/>
      <c r="D50" s="43">
        <v>22</v>
      </c>
      <c r="E50" s="40">
        <v>25</v>
      </c>
      <c r="F50" s="43"/>
      <c r="G50" s="40"/>
      <c r="H50"/>
      <c r="I50" s="64">
        <f t="shared" si="0"/>
        <v>0</v>
      </c>
      <c r="K50" s="65">
        <f t="shared" si="1"/>
        <v>63.75</v>
      </c>
      <c r="L50" s="66">
        <f t="shared" si="2"/>
        <v>2</v>
      </c>
      <c r="N50" s="59">
        <f t="shared" si="3"/>
        <v>0</v>
      </c>
      <c r="O50" s="59">
        <f t="shared" si="4"/>
        <v>0</v>
      </c>
      <c r="P50" s="59">
        <f t="shared" si="5"/>
        <v>0</v>
      </c>
      <c r="Q50" s="59">
        <f t="shared" si="6"/>
        <v>0</v>
      </c>
      <c r="R50"/>
      <c r="S50" s="68">
        <v>27.5</v>
      </c>
      <c r="T50" s="71">
        <v>36.25</v>
      </c>
      <c r="U50" s="68"/>
      <c r="V50" s="72"/>
      <c r="W50" s="60">
        <f t="shared" si="7"/>
        <v>63.75</v>
      </c>
      <c r="X50" s="69">
        <f t="shared" si="10"/>
        <v>2</v>
      </c>
      <c r="Y50" s="68">
        <f t="shared" si="9"/>
      </c>
    </row>
    <row r="51" spans="1:25" s="42" customFormat="1" ht="12.75" customHeight="1">
      <c r="A51" s="47">
        <v>44</v>
      </c>
      <c r="B51" s="37" t="s">
        <v>164</v>
      </c>
      <c r="C51"/>
      <c r="D51" s="43"/>
      <c r="E51" s="40">
        <v>21</v>
      </c>
      <c r="F51" s="40"/>
      <c r="G51" s="43"/>
      <c r="H51"/>
      <c r="I51" s="64">
        <f t="shared" si="0"/>
        <v>0</v>
      </c>
      <c r="K51" s="65">
        <f t="shared" si="1"/>
        <v>37.25</v>
      </c>
      <c r="L51" s="66">
        <f t="shared" si="2"/>
        <v>1</v>
      </c>
      <c r="N51" s="59">
        <f t="shared" si="3"/>
        <v>0</v>
      </c>
      <c r="O51" s="59">
        <f t="shared" si="4"/>
        <v>0</v>
      </c>
      <c r="P51" s="59">
        <f t="shared" si="5"/>
        <v>0</v>
      </c>
      <c r="Q51" s="59">
        <f t="shared" si="6"/>
        <v>0</v>
      </c>
      <c r="S51" s="73"/>
      <c r="T51" s="71">
        <v>37.25</v>
      </c>
      <c r="U51" s="73"/>
      <c r="V51" s="73"/>
      <c r="W51" s="60">
        <f t="shared" si="7"/>
        <v>37.25</v>
      </c>
      <c r="X51" s="69">
        <f t="shared" si="10"/>
        <v>1</v>
      </c>
      <c r="Y51" s="68">
        <f t="shared" si="9"/>
      </c>
    </row>
    <row r="52" spans="1:25" s="42" customFormat="1" ht="12.75" customHeight="1">
      <c r="A52" s="47">
        <v>45</v>
      </c>
      <c r="B52" s="37" t="s">
        <v>19</v>
      </c>
      <c r="C52"/>
      <c r="D52" s="43"/>
      <c r="E52" s="43">
        <v>24</v>
      </c>
      <c r="F52" s="40"/>
      <c r="G52" s="40"/>
      <c r="H52"/>
      <c r="I52" s="64">
        <f t="shared" si="0"/>
        <v>0</v>
      </c>
      <c r="K52" s="65">
        <f t="shared" si="1"/>
        <v>36.25</v>
      </c>
      <c r="L52" s="66">
        <f t="shared" si="2"/>
        <v>1</v>
      </c>
      <c r="N52" s="59">
        <f t="shared" si="3"/>
        <v>0</v>
      </c>
      <c r="O52" s="59">
        <f t="shared" si="4"/>
        <v>0</v>
      </c>
      <c r="P52" s="59">
        <f t="shared" si="5"/>
        <v>0</v>
      </c>
      <c r="Q52" s="59">
        <f t="shared" si="6"/>
        <v>0</v>
      </c>
      <c r="R52"/>
      <c r="S52" s="68"/>
      <c r="T52" s="71">
        <v>36.25</v>
      </c>
      <c r="U52" s="68"/>
      <c r="V52" s="72"/>
      <c r="W52" s="60">
        <f t="shared" si="7"/>
        <v>36.25</v>
      </c>
      <c r="X52" s="69">
        <f t="shared" si="10"/>
        <v>1</v>
      </c>
      <c r="Y52" s="68">
        <f t="shared" si="9"/>
      </c>
    </row>
    <row r="53" spans="1:25" ht="12.75" customHeight="1">
      <c r="A53" s="47">
        <v>46</v>
      </c>
      <c r="B53" s="35" t="s">
        <v>20</v>
      </c>
      <c r="C53" s="42"/>
      <c r="D53" s="43">
        <v>21</v>
      </c>
      <c r="E53" s="43"/>
      <c r="F53" s="43"/>
      <c r="G53" s="43"/>
      <c r="H53" s="42"/>
      <c r="I53" s="64">
        <f t="shared" si="0"/>
        <v>0</v>
      </c>
      <c r="J53" s="42"/>
      <c r="K53" s="65">
        <f t="shared" si="1"/>
        <v>36</v>
      </c>
      <c r="L53" s="66">
        <f t="shared" si="2"/>
        <v>1</v>
      </c>
      <c r="M53" s="42"/>
      <c r="N53" s="59">
        <f t="shared" si="3"/>
        <v>0</v>
      </c>
      <c r="O53" s="59">
        <f t="shared" si="4"/>
        <v>0</v>
      </c>
      <c r="P53" s="59">
        <f t="shared" si="5"/>
        <v>0</v>
      </c>
      <c r="Q53" s="59">
        <f t="shared" si="6"/>
        <v>0</v>
      </c>
      <c r="R53" s="42"/>
      <c r="S53" s="73">
        <v>36</v>
      </c>
      <c r="T53" s="73"/>
      <c r="U53" s="73"/>
      <c r="V53" s="73"/>
      <c r="W53" s="60">
        <f t="shared" si="7"/>
        <v>36</v>
      </c>
      <c r="X53" s="69">
        <f t="shared" si="10"/>
        <v>1</v>
      </c>
      <c r="Y53" s="68">
        <f t="shared" si="9"/>
      </c>
    </row>
    <row r="54" spans="1:25" s="42" customFormat="1" ht="12.75" customHeight="1">
      <c r="A54" s="47">
        <v>47</v>
      </c>
      <c r="B54" s="37"/>
      <c r="C54"/>
      <c r="D54" s="39"/>
      <c r="E54" s="40"/>
      <c r="F54" s="40"/>
      <c r="G54" s="40"/>
      <c r="H54"/>
      <c r="I54" s="64">
        <f aca="true" t="shared" si="11" ref="I54:I71">LARGE($N54:$Q54,1)+LARGE($N54:$Q54,2)+LARGE($N54:$Q54,3)</f>
        <v>0</v>
      </c>
      <c r="K54" s="65">
        <f aca="true" t="shared" si="12" ref="K54:K67">W54</f>
        <v>0</v>
      </c>
      <c r="L54" s="66">
        <f aca="true" t="shared" si="13" ref="L54:L67">COUNTA(S54:V54)</f>
        <v>0</v>
      </c>
      <c r="N54" s="59">
        <f aca="true" t="shared" si="14" ref="N54:N67">IF(D54&lt;1,0,IF(D54&gt;20,0,21-D54))</f>
        <v>0</v>
      </c>
      <c r="O54" s="59">
        <f aca="true" t="shared" si="15" ref="O54:O67">IF(E54&lt;1,0,IF(E54&gt;20,0,21-E54))</f>
        <v>0</v>
      </c>
      <c r="P54" s="59">
        <f aca="true" t="shared" si="16" ref="P54:P67">IF(F54&lt;1,0,IF(F54&gt;20,0,21-F54))</f>
        <v>0</v>
      </c>
      <c r="Q54" s="59">
        <f aca="true" t="shared" si="17" ref="Q54:Q67">IF(G54&lt;1,0,IF(G54&gt;20,0,21-G54))</f>
        <v>0</v>
      </c>
      <c r="R54"/>
      <c r="S54" s="68"/>
      <c r="T54" s="68"/>
      <c r="U54" s="68"/>
      <c r="V54" s="68"/>
      <c r="W54" s="60">
        <f aca="true" t="shared" si="18" ref="W54:W84">IF(X54&lt;=3,SUM(S54:V54),SUM(S54:V54)-INDEX(S54:V54,,MATCH(MAX(D54:G54),D54:G54,0)))</f>
        <v>0</v>
      </c>
      <c r="X54" s="69">
        <f t="shared" si="10"/>
        <v>0</v>
      </c>
      <c r="Y54" s="68">
        <f t="shared" si="9"/>
      </c>
    </row>
    <row r="55" spans="1:25" s="42" customFormat="1" ht="12.75" customHeight="1">
      <c r="A55" s="47">
        <v>48</v>
      </c>
      <c r="B55" s="37"/>
      <c r="C55"/>
      <c r="D55" s="39"/>
      <c r="E55" s="40"/>
      <c r="F55" s="43"/>
      <c r="G55" s="40"/>
      <c r="H55"/>
      <c r="I55" s="64">
        <f t="shared" si="11"/>
        <v>0</v>
      </c>
      <c r="K55" s="65">
        <f t="shared" si="12"/>
        <v>0</v>
      </c>
      <c r="L55" s="66">
        <f t="shared" si="13"/>
        <v>0</v>
      </c>
      <c r="N55" s="59">
        <f t="shared" si="14"/>
        <v>0</v>
      </c>
      <c r="O55" s="59">
        <f t="shared" si="15"/>
        <v>0</v>
      </c>
      <c r="P55" s="59">
        <f t="shared" si="16"/>
        <v>0</v>
      </c>
      <c r="Q55" s="59">
        <f t="shared" si="17"/>
        <v>0</v>
      </c>
      <c r="R55"/>
      <c r="S55" s="68"/>
      <c r="T55" s="68"/>
      <c r="U55" s="68"/>
      <c r="V55" s="68"/>
      <c r="W55" s="60">
        <f t="shared" si="18"/>
        <v>0</v>
      </c>
      <c r="X55" s="69">
        <f t="shared" si="10"/>
        <v>0</v>
      </c>
      <c r="Y55" s="68">
        <f t="shared" si="9"/>
      </c>
    </row>
    <row r="56" spans="1:25" s="42" customFormat="1" ht="12.75" customHeight="1">
      <c r="A56" s="47">
        <v>49</v>
      </c>
      <c r="B56" s="37"/>
      <c r="C56"/>
      <c r="D56" s="39"/>
      <c r="E56" s="40"/>
      <c r="F56" s="43"/>
      <c r="G56" s="40"/>
      <c r="H56"/>
      <c r="I56" s="64">
        <f t="shared" si="11"/>
        <v>0</v>
      </c>
      <c r="K56" s="65">
        <f t="shared" si="12"/>
        <v>0</v>
      </c>
      <c r="L56" s="66">
        <f t="shared" si="13"/>
        <v>0</v>
      </c>
      <c r="N56" s="59">
        <f t="shared" si="14"/>
        <v>0</v>
      </c>
      <c r="O56" s="59">
        <f t="shared" si="15"/>
        <v>0</v>
      </c>
      <c r="P56" s="59">
        <f t="shared" si="16"/>
        <v>0</v>
      </c>
      <c r="Q56" s="59">
        <f t="shared" si="17"/>
        <v>0</v>
      </c>
      <c r="R56"/>
      <c r="S56" s="68"/>
      <c r="T56" s="68"/>
      <c r="U56" s="68"/>
      <c r="V56" s="68"/>
      <c r="W56" s="60">
        <f t="shared" si="18"/>
        <v>0</v>
      </c>
      <c r="X56" s="69">
        <f t="shared" si="10"/>
        <v>0</v>
      </c>
      <c r="Y56" s="68">
        <f t="shared" si="9"/>
      </c>
    </row>
    <row r="57" spans="1:25" ht="12.75" customHeight="1">
      <c r="A57" s="47">
        <v>50</v>
      </c>
      <c r="B57" s="37"/>
      <c r="F57" s="43"/>
      <c r="I57" s="64">
        <f t="shared" si="11"/>
        <v>0</v>
      </c>
      <c r="J57" s="42"/>
      <c r="K57" s="65">
        <f t="shared" si="12"/>
        <v>0</v>
      </c>
      <c r="L57" s="66">
        <f t="shared" si="13"/>
        <v>0</v>
      </c>
      <c r="M57" s="42"/>
      <c r="N57" s="59">
        <f t="shared" si="14"/>
        <v>0</v>
      </c>
      <c r="O57" s="59">
        <f t="shared" si="15"/>
        <v>0</v>
      </c>
      <c r="P57" s="59">
        <f t="shared" si="16"/>
        <v>0</v>
      </c>
      <c r="Q57" s="59">
        <f t="shared" si="17"/>
        <v>0</v>
      </c>
      <c r="S57" s="68"/>
      <c r="T57" s="68"/>
      <c r="U57" s="68"/>
      <c r="V57" s="68"/>
      <c r="W57" s="60">
        <f t="shared" si="18"/>
        <v>0</v>
      </c>
      <c r="X57" s="69">
        <f t="shared" si="10"/>
        <v>0</v>
      </c>
      <c r="Y57" s="68">
        <f t="shared" si="9"/>
      </c>
    </row>
    <row r="58" spans="1:25" s="42" customFormat="1" ht="12.75" customHeight="1">
      <c r="A58" s="47">
        <v>51</v>
      </c>
      <c r="B58" s="37"/>
      <c r="C58"/>
      <c r="D58" s="39"/>
      <c r="E58" s="40"/>
      <c r="F58" s="40"/>
      <c r="G58" s="40"/>
      <c r="H58"/>
      <c r="I58" s="64">
        <f t="shared" si="11"/>
        <v>0</v>
      </c>
      <c r="K58" s="65">
        <f t="shared" si="12"/>
        <v>0</v>
      </c>
      <c r="L58" s="66">
        <f t="shared" si="13"/>
        <v>0</v>
      </c>
      <c r="N58" s="59">
        <f t="shared" si="14"/>
        <v>0</v>
      </c>
      <c r="O58" s="59">
        <f t="shared" si="15"/>
        <v>0</v>
      </c>
      <c r="P58" s="59">
        <f t="shared" si="16"/>
        <v>0</v>
      </c>
      <c r="Q58" s="59">
        <f t="shared" si="17"/>
        <v>0</v>
      </c>
      <c r="R58"/>
      <c r="S58" s="68"/>
      <c r="T58" s="68"/>
      <c r="U58" s="68"/>
      <c r="V58" s="68"/>
      <c r="W58" s="60">
        <f t="shared" si="18"/>
        <v>0</v>
      </c>
      <c r="X58" s="69">
        <f t="shared" si="10"/>
        <v>0</v>
      </c>
      <c r="Y58" s="68">
        <f t="shared" si="9"/>
      </c>
    </row>
    <row r="59" spans="1:25" s="42" customFormat="1" ht="12.75" customHeight="1">
      <c r="A59" s="47">
        <v>52</v>
      </c>
      <c r="B59" s="37"/>
      <c r="C59"/>
      <c r="D59" s="39"/>
      <c r="E59" s="40"/>
      <c r="F59" s="43"/>
      <c r="G59" s="40"/>
      <c r="H59"/>
      <c r="I59" s="64">
        <f t="shared" si="11"/>
        <v>0</v>
      </c>
      <c r="K59" s="65">
        <f t="shared" si="12"/>
        <v>0</v>
      </c>
      <c r="L59" s="66">
        <f t="shared" si="13"/>
        <v>0</v>
      </c>
      <c r="N59" s="59">
        <f t="shared" si="14"/>
        <v>0</v>
      </c>
      <c r="O59" s="59">
        <f t="shared" si="15"/>
        <v>0</v>
      </c>
      <c r="P59" s="59">
        <f t="shared" si="16"/>
        <v>0</v>
      </c>
      <c r="Q59" s="59">
        <f t="shared" si="17"/>
        <v>0</v>
      </c>
      <c r="R59"/>
      <c r="S59" s="68"/>
      <c r="T59" s="68"/>
      <c r="U59" s="68"/>
      <c r="V59" s="68"/>
      <c r="W59" s="60">
        <f t="shared" si="18"/>
        <v>0</v>
      </c>
      <c r="X59" s="69">
        <f t="shared" si="10"/>
        <v>0</v>
      </c>
      <c r="Y59" s="68">
        <f t="shared" si="9"/>
      </c>
    </row>
    <row r="60" spans="1:25" s="42" customFormat="1" ht="12.75" customHeight="1">
      <c r="A60" s="47">
        <v>53</v>
      </c>
      <c r="B60" s="37"/>
      <c r="C60"/>
      <c r="D60" s="39"/>
      <c r="E60" s="40"/>
      <c r="F60" s="43"/>
      <c r="G60" s="40"/>
      <c r="H60"/>
      <c r="I60" s="64">
        <f t="shared" si="11"/>
        <v>0</v>
      </c>
      <c r="K60" s="65">
        <f t="shared" si="12"/>
        <v>0</v>
      </c>
      <c r="L60" s="66">
        <f t="shared" si="13"/>
        <v>0</v>
      </c>
      <c r="N60" s="59">
        <f t="shared" si="14"/>
        <v>0</v>
      </c>
      <c r="O60" s="59">
        <f t="shared" si="15"/>
        <v>0</v>
      </c>
      <c r="P60" s="59">
        <f t="shared" si="16"/>
        <v>0</v>
      </c>
      <c r="Q60" s="59">
        <f t="shared" si="17"/>
        <v>0</v>
      </c>
      <c r="R60"/>
      <c r="S60" s="68"/>
      <c r="T60" s="68"/>
      <c r="U60" s="68"/>
      <c r="V60" s="68"/>
      <c r="W60" s="60">
        <f t="shared" si="18"/>
        <v>0</v>
      </c>
      <c r="X60" s="69">
        <f t="shared" si="10"/>
        <v>0</v>
      </c>
      <c r="Y60" s="68">
        <f t="shared" si="9"/>
      </c>
    </row>
    <row r="61" spans="1:25" ht="12.75" customHeight="1">
      <c r="A61" s="47">
        <v>54</v>
      </c>
      <c r="B61" s="37"/>
      <c r="F61" s="43"/>
      <c r="I61" s="64">
        <f t="shared" si="11"/>
        <v>0</v>
      </c>
      <c r="J61" s="42"/>
      <c r="K61" s="65">
        <f t="shared" si="12"/>
        <v>0</v>
      </c>
      <c r="L61" s="66">
        <f t="shared" si="13"/>
        <v>0</v>
      </c>
      <c r="M61" s="42"/>
      <c r="N61" s="59">
        <f t="shared" si="14"/>
        <v>0</v>
      </c>
      <c r="O61" s="59">
        <f t="shared" si="15"/>
        <v>0</v>
      </c>
      <c r="P61" s="59">
        <f t="shared" si="16"/>
        <v>0</v>
      </c>
      <c r="Q61" s="59">
        <f t="shared" si="17"/>
        <v>0</v>
      </c>
      <c r="S61" s="68"/>
      <c r="T61" s="68"/>
      <c r="U61" s="68"/>
      <c r="V61" s="68"/>
      <c r="W61" s="60">
        <f t="shared" si="18"/>
        <v>0</v>
      </c>
      <c r="X61" s="69">
        <f t="shared" si="10"/>
        <v>0</v>
      </c>
      <c r="Y61" s="68">
        <f t="shared" si="9"/>
      </c>
    </row>
    <row r="62" spans="1:25" s="42" customFormat="1" ht="12.75" customHeight="1">
      <c r="A62" s="47">
        <v>55</v>
      </c>
      <c r="B62" s="37"/>
      <c r="C62"/>
      <c r="D62" s="39"/>
      <c r="E62" s="40"/>
      <c r="F62" s="40"/>
      <c r="G62" s="40"/>
      <c r="H62"/>
      <c r="I62" s="64">
        <f t="shared" si="11"/>
        <v>0</v>
      </c>
      <c r="K62" s="65">
        <f t="shared" si="12"/>
        <v>0</v>
      </c>
      <c r="L62" s="66">
        <f t="shared" si="13"/>
        <v>0</v>
      </c>
      <c r="N62" s="59">
        <f t="shared" si="14"/>
        <v>0</v>
      </c>
      <c r="O62" s="59">
        <f t="shared" si="15"/>
        <v>0</v>
      </c>
      <c r="P62" s="59">
        <f t="shared" si="16"/>
        <v>0</v>
      </c>
      <c r="Q62" s="59">
        <f t="shared" si="17"/>
        <v>0</v>
      </c>
      <c r="R62"/>
      <c r="S62" s="68"/>
      <c r="T62" s="68"/>
      <c r="U62" s="68"/>
      <c r="V62" s="68"/>
      <c r="W62" s="60">
        <f t="shared" si="18"/>
        <v>0</v>
      </c>
      <c r="X62" s="69">
        <f t="shared" si="10"/>
        <v>0</v>
      </c>
      <c r="Y62" s="68">
        <f t="shared" si="9"/>
      </c>
    </row>
    <row r="63" spans="1:25" s="42" customFormat="1" ht="12.75" customHeight="1">
      <c r="A63" s="47">
        <v>56</v>
      </c>
      <c r="B63" s="37"/>
      <c r="C63"/>
      <c r="D63" s="39"/>
      <c r="E63" s="40"/>
      <c r="F63" s="43"/>
      <c r="G63" s="40"/>
      <c r="H63"/>
      <c r="I63" s="64">
        <f t="shared" si="11"/>
        <v>0</v>
      </c>
      <c r="K63" s="65">
        <f t="shared" si="12"/>
        <v>0</v>
      </c>
      <c r="L63" s="66">
        <f t="shared" si="13"/>
        <v>0</v>
      </c>
      <c r="N63" s="59">
        <f t="shared" si="14"/>
        <v>0</v>
      </c>
      <c r="O63" s="59">
        <f t="shared" si="15"/>
        <v>0</v>
      </c>
      <c r="P63" s="59">
        <f t="shared" si="16"/>
        <v>0</v>
      </c>
      <c r="Q63" s="59">
        <f t="shared" si="17"/>
        <v>0</v>
      </c>
      <c r="R63"/>
      <c r="S63" s="68"/>
      <c r="T63" s="68"/>
      <c r="U63" s="68"/>
      <c r="V63" s="68"/>
      <c r="W63" s="60">
        <f t="shared" si="18"/>
        <v>0</v>
      </c>
      <c r="X63" s="69">
        <f t="shared" si="10"/>
        <v>0</v>
      </c>
      <c r="Y63" s="68">
        <f t="shared" si="9"/>
      </c>
    </row>
    <row r="64" spans="1:25" s="42" customFormat="1" ht="12.75" customHeight="1">
      <c r="A64" s="47">
        <v>57</v>
      </c>
      <c r="B64" s="37"/>
      <c r="C64"/>
      <c r="D64" s="39"/>
      <c r="E64" s="40"/>
      <c r="F64" s="43"/>
      <c r="G64" s="40"/>
      <c r="H64"/>
      <c r="I64" s="64">
        <f t="shared" si="11"/>
        <v>0</v>
      </c>
      <c r="K64" s="65">
        <f t="shared" si="12"/>
        <v>0</v>
      </c>
      <c r="L64" s="66">
        <f t="shared" si="13"/>
        <v>0</v>
      </c>
      <c r="N64" s="59">
        <f t="shared" si="14"/>
        <v>0</v>
      </c>
      <c r="O64" s="59">
        <f t="shared" si="15"/>
        <v>0</v>
      </c>
      <c r="P64" s="59">
        <f t="shared" si="16"/>
        <v>0</v>
      </c>
      <c r="Q64" s="59">
        <f t="shared" si="17"/>
        <v>0</v>
      </c>
      <c r="R64"/>
      <c r="S64" s="68"/>
      <c r="T64" s="68"/>
      <c r="U64" s="68"/>
      <c r="V64" s="68"/>
      <c r="W64" s="60">
        <f t="shared" si="18"/>
        <v>0</v>
      </c>
      <c r="X64" s="69">
        <f t="shared" si="10"/>
        <v>0</v>
      </c>
      <c r="Y64" s="68">
        <f t="shared" si="9"/>
      </c>
    </row>
    <row r="65" spans="1:25" ht="12.75" customHeight="1">
      <c r="A65" s="47">
        <v>58</v>
      </c>
      <c r="B65" s="37"/>
      <c r="F65" s="43"/>
      <c r="I65" s="64">
        <f t="shared" si="11"/>
        <v>0</v>
      </c>
      <c r="J65" s="42"/>
      <c r="K65" s="65">
        <f t="shared" si="12"/>
        <v>0</v>
      </c>
      <c r="L65" s="66">
        <f t="shared" si="13"/>
        <v>0</v>
      </c>
      <c r="M65" s="42"/>
      <c r="N65" s="59">
        <f t="shared" si="14"/>
        <v>0</v>
      </c>
      <c r="O65" s="59">
        <f t="shared" si="15"/>
        <v>0</v>
      </c>
      <c r="P65" s="59">
        <f t="shared" si="16"/>
        <v>0</v>
      </c>
      <c r="Q65" s="59">
        <f t="shared" si="17"/>
        <v>0</v>
      </c>
      <c r="S65" s="68"/>
      <c r="T65" s="68"/>
      <c r="U65" s="68"/>
      <c r="V65" s="68"/>
      <c r="W65" s="60">
        <f t="shared" si="18"/>
        <v>0</v>
      </c>
      <c r="X65" s="69">
        <f t="shared" si="10"/>
        <v>0</v>
      </c>
      <c r="Y65" s="68">
        <f t="shared" si="9"/>
      </c>
    </row>
    <row r="66" spans="1:25" s="42" customFormat="1" ht="12.75" customHeight="1">
      <c r="A66" s="47">
        <v>59</v>
      </c>
      <c r="B66" s="37"/>
      <c r="C66"/>
      <c r="D66" s="39"/>
      <c r="E66" s="40"/>
      <c r="F66" s="40"/>
      <c r="G66" s="40"/>
      <c r="H66"/>
      <c r="I66" s="64">
        <f t="shared" si="11"/>
        <v>0</v>
      </c>
      <c r="K66" s="65">
        <f t="shared" si="12"/>
        <v>0</v>
      </c>
      <c r="L66" s="66">
        <f t="shared" si="13"/>
        <v>0</v>
      </c>
      <c r="N66" s="59">
        <f t="shared" si="14"/>
        <v>0</v>
      </c>
      <c r="O66" s="59">
        <f t="shared" si="15"/>
        <v>0</v>
      </c>
      <c r="P66" s="59">
        <f t="shared" si="16"/>
        <v>0</v>
      </c>
      <c r="Q66" s="59">
        <f t="shared" si="17"/>
        <v>0</v>
      </c>
      <c r="R66"/>
      <c r="S66" s="68"/>
      <c r="T66" s="68"/>
      <c r="U66" s="68"/>
      <c r="V66" s="68"/>
      <c r="W66" s="60">
        <f t="shared" si="18"/>
        <v>0</v>
      </c>
      <c r="X66" s="69">
        <f t="shared" si="10"/>
        <v>0</v>
      </c>
      <c r="Y66" s="68">
        <f t="shared" si="9"/>
      </c>
    </row>
    <row r="67" spans="1:25" s="42" customFormat="1" ht="12.75" customHeight="1">
      <c r="A67" s="47">
        <v>60</v>
      </c>
      <c r="B67" s="37"/>
      <c r="C67"/>
      <c r="D67" s="39"/>
      <c r="E67" s="40"/>
      <c r="F67" s="43"/>
      <c r="G67" s="40"/>
      <c r="H67"/>
      <c r="I67" s="64">
        <f t="shared" si="11"/>
        <v>0</v>
      </c>
      <c r="K67" s="65">
        <f t="shared" si="12"/>
        <v>0</v>
      </c>
      <c r="L67" s="66">
        <f t="shared" si="13"/>
        <v>0</v>
      </c>
      <c r="N67" s="59">
        <f t="shared" si="14"/>
        <v>0</v>
      </c>
      <c r="O67" s="59">
        <f t="shared" si="15"/>
        <v>0</v>
      </c>
      <c r="P67" s="59">
        <f t="shared" si="16"/>
        <v>0</v>
      </c>
      <c r="Q67" s="59">
        <f t="shared" si="17"/>
        <v>0</v>
      </c>
      <c r="R67"/>
      <c r="S67" s="68"/>
      <c r="T67" s="68"/>
      <c r="U67" s="68"/>
      <c r="V67" s="68"/>
      <c r="W67" s="60">
        <f t="shared" si="18"/>
        <v>0</v>
      </c>
      <c r="X67" s="69">
        <f t="shared" si="10"/>
        <v>0</v>
      </c>
      <c r="Y67" s="68">
        <f t="shared" si="9"/>
      </c>
    </row>
    <row r="68" spans="1:25" s="42" customFormat="1" ht="12.75" customHeight="1">
      <c r="A68" s="47">
        <v>61</v>
      </c>
      <c r="B68" s="37"/>
      <c r="C68"/>
      <c r="D68" s="39"/>
      <c r="E68" s="40"/>
      <c r="F68" s="43"/>
      <c r="G68" s="40"/>
      <c r="H68"/>
      <c r="I68" s="64">
        <f t="shared" si="11"/>
        <v>0</v>
      </c>
      <c r="K68" s="65">
        <f>W68</f>
        <v>0</v>
      </c>
      <c r="L68" s="66">
        <f>COUNTA(S68:V68)</f>
        <v>0</v>
      </c>
      <c r="N68" s="59">
        <f aca="true" t="shared" si="19" ref="N68:Q71">IF(D68&lt;1,0,IF(D68&gt;20,0,21-D68))</f>
        <v>0</v>
      </c>
      <c r="O68" s="59">
        <f t="shared" si="19"/>
        <v>0</v>
      </c>
      <c r="P68" s="59">
        <f t="shared" si="19"/>
        <v>0</v>
      </c>
      <c r="Q68" s="59">
        <f t="shared" si="19"/>
        <v>0</v>
      </c>
      <c r="R68"/>
      <c r="S68" s="68"/>
      <c r="T68" s="68"/>
      <c r="U68" s="68"/>
      <c r="V68" s="68"/>
      <c r="W68" s="60">
        <f t="shared" si="18"/>
        <v>0</v>
      </c>
      <c r="X68" s="69">
        <f t="shared" si="10"/>
        <v>0</v>
      </c>
      <c r="Y68" s="68">
        <f t="shared" si="9"/>
      </c>
    </row>
    <row r="69" spans="1:25" ht="12.75" customHeight="1">
      <c r="A69" s="47">
        <v>62</v>
      </c>
      <c r="B69" s="37"/>
      <c r="F69" s="43"/>
      <c r="I69" s="64">
        <f t="shared" si="11"/>
        <v>0</v>
      </c>
      <c r="J69" s="42"/>
      <c r="K69" s="65">
        <f>W69</f>
        <v>0</v>
      </c>
      <c r="L69" s="66">
        <f>COUNTA(S69:V69)</f>
        <v>0</v>
      </c>
      <c r="M69" s="42"/>
      <c r="N69" s="59">
        <f t="shared" si="19"/>
        <v>0</v>
      </c>
      <c r="O69" s="59">
        <f t="shared" si="19"/>
        <v>0</v>
      </c>
      <c r="P69" s="59">
        <f t="shared" si="19"/>
        <v>0</v>
      </c>
      <c r="Q69" s="59">
        <f t="shared" si="19"/>
        <v>0</v>
      </c>
      <c r="S69" s="68"/>
      <c r="T69" s="68"/>
      <c r="U69" s="68"/>
      <c r="V69" s="68"/>
      <c r="W69" s="60">
        <f t="shared" si="18"/>
        <v>0</v>
      </c>
      <c r="X69" s="69">
        <f t="shared" si="10"/>
        <v>0</v>
      </c>
      <c r="Y69" s="68">
        <f t="shared" si="9"/>
      </c>
    </row>
    <row r="70" spans="1:25" s="42" customFormat="1" ht="12.75" customHeight="1">
      <c r="A70" s="47">
        <v>63</v>
      </c>
      <c r="B70" s="37"/>
      <c r="C70"/>
      <c r="D70" s="39"/>
      <c r="E70" s="40"/>
      <c r="F70" s="40"/>
      <c r="G70" s="40"/>
      <c r="H70"/>
      <c r="I70" s="64">
        <f t="shared" si="11"/>
        <v>0</v>
      </c>
      <c r="K70" s="65">
        <f>W70</f>
        <v>0</v>
      </c>
      <c r="L70" s="66">
        <f>COUNTA(S70:V70)</f>
        <v>0</v>
      </c>
      <c r="N70" s="59">
        <f t="shared" si="19"/>
        <v>0</v>
      </c>
      <c r="O70" s="59">
        <f t="shared" si="19"/>
        <v>0</v>
      </c>
      <c r="P70" s="59">
        <f t="shared" si="19"/>
        <v>0</v>
      </c>
      <c r="Q70" s="59">
        <f t="shared" si="19"/>
        <v>0</v>
      </c>
      <c r="R70"/>
      <c r="S70" s="68"/>
      <c r="T70" s="68"/>
      <c r="U70" s="68"/>
      <c r="V70" s="68"/>
      <c r="W70" s="60">
        <f t="shared" si="18"/>
        <v>0</v>
      </c>
      <c r="X70" s="69">
        <f t="shared" si="10"/>
        <v>0</v>
      </c>
      <c r="Y70" s="68">
        <f t="shared" si="9"/>
      </c>
    </row>
    <row r="71" spans="1:25" s="42" customFormat="1" ht="12.75" customHeight="1">
      <c r="A71" s="47">
        <v>64</v>
      </c>
      <c r="B71" s="37"/>
      <c r="C71"/>
      <c r="D71" s="39"/>
      <c r="E71" s="40"/>
      <c r="F71" s="43"/>
      <c r="G71" s="40"/>
      <c r="H71"/>
      <c r="I71" s="64">
        <f t="shared" si="11"/>
        <v>0</v>
      </c>
      <c r="K71" s="65">
        <f>W71</f>
        <v>0</v>
      </c>
      <c r="L71" s="66">
        <f>COUNTA(S71:V71)</f>
        <v>0</v>
      </c>
      <c r="N71" s="59">
        <f t="shared" si="19"/>
        <v>0</v>
      </c>
      <c r="O71" s="59">
        <f t="shared" si="19"/>
        <v>0</v>
      </c>
      <c r="P71" s="59">
        <f t="shared" si="19"/>
        <v>0</v>
      </c>
      <c r="Q71" s="59">
        <f t="shared" si="19"/>
        <v>0</v>
      </c>
      <c r="R71"/>
      <c r="S71" s="68"/>
      <c r="T71" s="68"/>
      <c r="U71" s="68"/>
      <c r="V71" s="68"/>
      <c r="W71" s="60">
        <f t="shared" si="18"/>
        <v>0</v>
      </c>
      <c r="X71" s="69">
        <f t="shared" si="10"/>
        <v>0</v>
      </c>
      <c r="Y71" s="68">
        <f t="shared" si="9"/>
      </c>
    </row>
    <row r="72" spans="1:25" s="42" customFormat="1" ht="12.75" customHeight="1">
      <c r="A72" s="47">
        <v>65</v>
      </c>
      <c r="B72" s="37"/>
      <c r="C72"/>
      <c r="D72" s="39"/>
      <c r="E72" s="40"/>
      <c r="F72" s="43"/>
      <c r="G72" s="40"/>
      <c r="H72"/>
      <c r="I72" s="64">
        <f aca="true" t="shared" si="20" ref="I72:I84">LARGE($N72:$Q72,1)+LARGE($N72:$Q72,2)+LARGE($N72:$Q72,3)</f>
        <v>0</v>
      </c>
      <c r="K72" s="65">
        <f aca="true" t="shared" si="21" ref="K72:K84">W72</f>
        <v>0</v>
      </c>
      <c r="L72" s="66">
        <f aca="true" t="shared" si="22" ref="L72:L84">COUNTA(S72:V72)</f>
        <v>0</v>
      </c>
      <c r="N72" s="59">
        <f aca="true" t="shared" si="23" ref="N72:N84">IF(D72&lt;1,0,IF(D72&gt;20,0,21-D72))</f>
        <v>0</v>
      </c>
      <c r="O72" s="59">
        <f aca="true" t="shared" si="24" ref="O72:O84">IF(E72&lt;1,0,IF(E72&gt;20,0,21-E72))</f>
        <v>0</v>
      </c>
      <c r="P72" s="59">
        <f aca="true" t="shared" si="25" ref="P72:P84">IF(F72&lt;1,0,IF(F72&gt;20,0,21-F72))</f>
        <v>0</v>
      </c>
      <c r="Q72" s="59">
        <f aca="true" t="shared" si="26" ref="Q72:Q84">IF(G72&lt;1,0,IF(G72&gt;20,0,21-G72))</f>
        <v>0</v>
      </c>
      <c r="R72"/>
      <c r="S72" s="68"/>
      <c r="T72" s="68"/>
      <c r="U72" s="68"/>
      <c r="V72" s="68"/>
      <c r="W72" s="60">
        <f t="shared" si="18"/>
        <v>0</v>
      </c>
      <c r="X72" s="69">
        <f aca="true" t="shared" si="27" ref="X72:X78">COUNTA(D72:G72)</f>
        <v>0</v>
      </c>
      <c r="Y72" s="68">
        <f t="shared" si="9"/>
      </c>
    </row>
    <row r="73" spans="1:32" ht="12.75" customHeight="1">
      <c r="A73" s="47">
        <v>66</v>
      </c>
      <c r="B73" s="37"/>
      <c r="I73" s="64">
        <f t="shared" si="20"/>
        <v>0</v>
      </c>
      <c r="J73" s="42"/>
      <c r="K73" s="65">
        <f t="shared" si="21"/>
        <v>0</v>
      </c>
      <c r="L73" s="66">
        <f t="shared" si="22"/>
        <v>0</v>
      </c>
      <c r="M73" s="42"/>
      <c r="N73" s="59">
        <f t="shared" si="23"/>
        <v>0</v>
      </c>
      <c r="O73" s="59">
        <f t="shared" si="24"/>
        <v>0</v>
      </c>
      <c r="P73" s="59">
        <f t="shared" si="25"/>
        <v>0</v>
      </c>
      <c r="Q73" s="59">
        <f t="shared" si="26"/>
        <v>0</v>
      </c>
      <c r="S73" s="68"/>
      <c r="T73" s="68"/>
      <c r="U73" s="68"/>
      <c r="V73" s="68"/>
      <c r="W73" s="60">
        <f t="shared" si="18"/>
        <v>0</v>
      </c>
      <c r="X73" s="69">
        <f t="shared" si="27"/>
        <v>0</v>
      </c>
      <c r="Y73" s="68">
        <f aca="true" t="shared" si="28" ref="Y73:Y84">IF(L73=X73,IF(X73&lt;=3,"",IF(MAX(D73:G73)+LARGE(D73:G73,2)=MAX(D73:G73)*2,IF(X73&gt;3,"Control Required : total score - lowest score among the scores of the lowest ranks",""),"")),"PB de Saisie : nb of rankings not equal nb of results")</f>
      </c>
      <c r="Z73" s="42"/>
      <c r="AA73" s="42"/>
      <c r="AB73" s="42"/>
      <c r="AC73" s="42"/>
      <c r="AD73" s="42"/>
      <c r="AE73" s="42"/>
      <c r="AF73" s="42"/>
    </row>
    <row r="74" spans="1:25" s="42" customFormat="1" ht="12.75" customHeight="1">
      <c r="A74" s="47">
        <v>67</v>
      </c>
      <c r="B74" s="37"/>
      <c r="C74"/>
      <c r="D74" s="39"/>
      <c r="E74" s="40"/>
      <c r="F74" s="43"/>
      <c r="G74" s="40"/>
      <c r="H74"/>
      <c r="I74" s="64">
        <f t="shared" si="20"/>
        <v>0</v>
      </c>
      <c r="K74" s="65">
        <f t="shared" si="21"/>
        <v>0</v>
      </c>
      <c r="L74" s="66">
        <f t="shared" si="22"/>
        <v>0</v>
      </c>
      <c r="N74" s="59">
        <f t="shared" si="23"/>
        <v>0</v>
      </c>
      <c r="O74" s="59">
        <f t="shared" si="24"/>
        <v>0</v>
      </c>
      <c r="P74" s="59">
        <f t="shared" si="25"/>
        <v>0</v>
      </c>
      <c r="Q74" s="59">
        <f t="shared" si="26"/>
        <v>0</v>
      </c>
      <c r="R74"/>
      <c r="S74" s="68"/>
      <c r="T74" s="68"/>
      <c r="U74" s="68"/>
      <c r="V74" s="68"/>
      <c r="W74" s="60">
        <f t="shared" si="18"/>
        <v>0</v>
      </c>
      <c r="X74" s="69">
        <f t="shared" si="27"/>
        <v>0</v>
      </c>
      <c r="Y74" s="68">
        <f t="shared" si="28"/>
      </c>
    </row>
    <row r="75" spans="1:25" ht="12.75" customHeight="1">
      <c r="A75" s="47">
        <v>68</v>
      </c>
      <c r="B75" s="37"/>
      <c r="F75" s="43"/>
      <c r="I75" s="64">
        <f t="shared" si="20"/>
        <v>0</v>
      </c>
      <c r="J75" s="42"/>
      <c r="K75" s="65">
        <f t="shared" si="21"/>
        <v>0</v>
      </c>
      <c r="L75" s="66">
        <f t="shared" si="22"/>
        <v>0</v>
      </c>
      <c r="M75" s="42"/>
      <c r="N75" s="59">
        <f t="shared" si="23"/>
        <v>0</v>
      </c>
      <c r="O75" s="59">
        <f t="shared" si="24"/>
        <v>0</v>
      </c>
      <c r="P75" s="59">
        <f t="shared" si="25"/>
        <v>0</v>
      </c>
      <c r="Q75" s="59">
        <f t="shared" si="26"/>
        <v>0</v>
      </c>
      <c r="S75" s="68"/>
      <c r="T75" s="68"/>
      <c r="U75" s="68"/>
      <c r="V75" s="68"/>
      <c r="W75" s="60">
        <f t="shared" si="18"/>
        <v>0</v>
      </c>
      <c r="X75" s="69">
        <f t="shared" si="27"/>
        <v>0</v>
      </c>
      <c r="Y75" s="68">
        <f t="shared" si="28"/>
      </c>
    </row>
    <row r="76" spans="1:25" ht="12.75" customHeight="1">
      <c r="A76" s="47">
        <v>69</v>
      </c>
      <c r="B76" s="37"/>
      <c r="I76" s="64">
        <f t="shared" si="20"/>
        <v>0</v>
      </c>
      <c r="J76" s="42"/>
      <c r="K76" s="65">
        <f t="shared" si="21"/>
        <v>0</v>
      </c>
      <c r="L76" s="66">
        <f t="shared" si="22"/>
        <v>0</v>
      </c>
      <c r="M76" s="42"/>
      <c r="N76" s="59">
        <f t="shared" si="23"/>
        <v>0</v>
      </c>
      <c r="O76" s="59">
        <f t="shared" si="24"/>
        <v>0</v>
      </c>
      <c r="P76" s="59">
        <f t="shared" si="25"/>
        <v>0</v>
      </c>
      <c r="Q76" s="59">
        <f t="shared" si="26"/>
        <v>0</v>
      </c>
      <c r="S76" s="68"/>
      <c r="T76" s="68"/>
      <c r="U76" s="68"/>
      <c r="V76" s="68"/>
      <c r="W76" s="60">
        <f t="shared" si="18"/>
        <v>0</v>
      </c>
      <c r="X76" s="69">
        <f t="shared" si="27"/>
        <v>0</v>
      </c>
      <c r="Y76" s="68">
        <f t="shared" si="28"/>
      </c>
    </row>
    <row r="77" spans="1:25" ht="12.75" customHeight="1">
      <c r="A77" s="47">
        <v>70</v>
      </c>
      <c r="B77" s="37"/>
      <c r="F77" s="43"/>
      <c r="I77" s="64">
        <f t="shared" si="20"/>
        <v>0</v>
      </c>
      <c r="J77" s="42"/>
      <c r="K77" s="65">
        <f t="shared" si="21"/>
        <v>0</v>
      </c>
      <c r="L77" s="66">
        <f t="shared" si="22"/>
        <v>0</v>
      </c>
      <c r="M77" s="42"/>
      <c r="N77" s="59">
        <f t="shared" si="23"/>
        <v>0</v>
      </c>
      <c r="O77" s="59">
        <f t="shared" si="24"/>
        <v>0</v>
      </c>
      <c r="P77" s="59">
        <f t="shared" si="25"/>
        <v>0</v>
      </c>
      <c r="Q77" s="59">
        <f t="shared" si="26"/>
        <v>0</v>
      </c>
      <c r="S77" s="68"/>
      <c r="T77" s="68"/>
      <c r="U77" s="68"/>
      <c r="V77" s="68"/>
      <c r="W77" s="60">
        <f t="shared" si="18"/>
        <v>0</v>
      </c>
      <c r="X77" s="69">
        <f t="shared" si="27"/>
        <v>0</v>
      </c>
      <c r="Y77" s="68">
        <f t="shared" si="28"/>
      </c>
    </row>
    <row r="78" spans="1:25" ht="12.75" customHeight="1">
      <c r="A78" s="47">
        <v>71</v>
      </c>
      <c r="B78" s="37"/>
      <c r="F78" s="43"/>
      <c r="I78" s="64">
        <f t="shared" si="20"/>
        <v>0</v>
      </c>
      <c r="J78" s="42"/>
      <c r="K78" s="65">
        <f t="shared" si="21"/>
        <v>0</v>
      </c>
      <c r="L78" s="66">
        <f t="shared" si="22"/>
        <v>0</v>
      </c>
      <c r="M78" s="42"/>
      <c r="N78" s="59">
        <f t="shared" si="23"/>
        <v>0</v>
      </c>
      <c r="O78" s="59">
        <f t="shared" si="24"/>
        <v>0</v>
      </c>
      <c r="P78" s="59">
        <f t="shared" si="25"/>
        <v>0</v>
      </c>
      <c r="Q78" s="59">
        <f t="shared" si="26"/>
        <v>0</v>
      </c>
      <c r="S78" s="68"/>
      <c r="T78" s="68"/>
      <c r="U78" s="68"/>
      <c r="V78" s="68"/>
      <c r="W78" s="60">
        <f t="shared" si="18"/>
        <v>0</v>
      </c>
      <c r="X78" s="69">
        <f t="shared" si="27"/>
        <v>0</v>
      </c>
      <c r="Y78" s="68">
        <f t="shared" si="28"/>
      </c>
    </row>
    <row r="79" spans="1:25" ht="12.75" customHeight="1">
      <c r="A79" s="47">
        <v>72</v>
      </c>
      <c r="B79" s="35"/>
      <c r="C79" s="42"/>
      <c r="D79" s="43"/>
      <c r="E79" s="43"/>
      <c r="F79" s="43"/>
      <c r="G79" s="43"/>
      <c r="H79" s="42"/>
      <c r="I79" s="64">
        <f t="shared" si="20"/>
        <v>0</v>
      </c>
      <c r="J79" s="42"/>
      <c r="K79" s="65">
        <f t="shared" si="21"/>
        <v>0</v>
      </c>
      <c r="L79" s="66">
        <f t="shared" si="22"/>
        <v>0</v>
      </c>
      <c r="M79" s="42"/>
      <c r="N79" s="59">
        <f t="shared" si="23"/>
        <v>0</v>
      </c>
      <c r="O79" s="59">
        <f t="shared" si="24"/>
        <v>0</v>
      </c>
      <c r="P79" s="59">
        <f t="shared" si="25"/>
        <v>0</v>
      </c>
      <c r="Q79" s="59">
        <f t="shared" si="26"/>
        <v>0</v>
      </c>
      <c r="R79" s="42"/>
      <c r="S79" s="67"/>
      <c r="T79" s="73"/>
      <c r="U79" s="73"/>
      <c r="V79" s="73"/>
      <c r="W79" s="60">
        <f t="shared" si="18"/>
        <v>0</v>
      </c>
      <c r="X79" s="69">
        <f aca="true" t="shared" si="29" ref="X79:X84">COUNTA(D79:G79)</f>
        <v>0</v>
      </c>
      <c r="Y79" s="68">
        <f t="shared" si="28"/>
      </c>
    </row>
    <row r="80" spans="1:25" ht="12.75" customHeight="1">
      <c r="A80" s="47">
        <v>73</v>
      </c>
      <c r="B80" s="37"/>
      <c r="I80" s="64">
        <f t="shared" si="20"/>
        <v>0</v>
      </c>
      <c r="J80" s="42"/>
      <c r="K80" s="65">
        <f t="shared" si="21"/>
        <v>0</v>
      </c>
      <c r="L80" s="66">
        <f t="shared" si="22"/>
        <v>0</v>
      </c>
      <c r="M80" s="42"/>
      <c r="N80" s="59">
        <f t="shared" si="23"/>
        <v>0</v>
      </c>
      <c r="O80" s="59">
        <f t="shared" si="24"/>
        <v>0</v>
      </c>
      <c r="P80" s="59">
        <f t="shared" si="25"/>
        <v>0</v>
      </c>
      <c r="Q80" s="59">
        <f t="shared" si="26"/>
        <v>0</v>
      </c>
      <c r="S80" s="68"/>
      <c r="T80" s="68"/>
      <c r="U80" s="68"/>
      <c r="V80" s="68"/>
      <c r="W80" s="60">
        <f t="shared" si="18"/>
        <v>0</v>
      </c>
      <c r="X80" s="69">
        <f t="shared" si="29"/>
        <v>0</v>
      </c>
      <c r="Y80" s="68">
        <f t="shared" si="28"/>
      </c>
    </row>
    <row r="81" spans="1:25" s="42" customFormat="1" ht="12.75" customHeight="1">
      <c r="A81" s="47">
        <v>74</v>
      </c>
      <c r="B81" s="35"/>
      <c r="D81" s="43"/>
      <c r="E81" s="43"/>
      <c r="F81" s="43"/>
      <c r="G81" s="43"/>
      <c r="I81" s="64">
        <f t="shared" si="20"/>
        <v>0</v>
      </c>
      <c r="K81" s="65">
        <f t="shared" si="21"/>
        <v>0</v>
      </c>
      <c r="L81" s="66">
        <f t="shared" si="22"/>
        <v>0</v>
      </c>
      <c r="N81" s="59">
        <f t="shared" si="23"/>
        <v>0</v>
      </c>
      <c r="O81" s="59">
        <f t="shared" si="24"/>
        <v>0</v>
      </c>
      <c r="P81" s="59">
        <f t="shared" si="25"/>
        <v>0</v>
      </c>
      <c r="Q81" s="59">
        <f t="shared" si="26"/>
        <v>0</v>
      </c>
      <c r="S81" s="67"/>
      <c r="T81" s="73"/>
      <c r="U81" s="73"/>
      <c r="V81" s="73"/>
      <c r="W81" s="60">
        <f t="shared" si="18"/>
        <v>0</v>
      </c>
      <c r="X81" s="69">
        <f t="shared" si="29"/>
        <v>0</v>
      </c>
      <c r="Y81" s="68">
        <f t="shared" si="28"/>
      </c>
    </row>
    <row r="82" spans="1:25" s="42" customFormat="1" ht="12.75" customHeight="1">
      <c r="A82" s="47">
        <v>75</v>
      </c>
      <c r="B82" s="35"/>
      <c r="D82" s="43"/>
      <c r="E82" s="43"/>
      <c r="F82" s="43"/>
      <c r="G82" s="40"/>
      <c r="I82" s="64">
        <f t="shared" si="20"/>
        <v>0</v>
      </c>
      <c r="K82" s="65">
        <f t="shared" si="21"/>
        <v>0</v>
      </c>
      <c r="L82" s="66">
        <f t="shared" si="22"/>
        <v>0</v>
      </c>
      <c r="N82" s="59">
        <f t="shared" si="23"/>
        <v>0</v>
      </c>
      <c r="O82" s="59">
        <f t="shared" si="24"/>
        <v>0</v>
      </c>
      <c r="P82" s="59">
        <f t="shared" si="25"/>
        <v>0</v>
      </c>
      <c r="Q82" s="59">
        <f t="shared" si="26"/>
        <v>0</v>
      </c>
      <c r="S82" s="67"/>
      <c r="T82" s="73"/>
      <c r="U82" s="73"/>
      <c r="V82" s="72"/>
      <c r="W82" s="60">
        <f t="shared" si="18"/>
        <v>0</v>
      </c>
      <c r="X82" s="69">
        <f t="shared" si="29"/>
        <v>0</v>
      </c>
      <c r="Y82" s="68">
        <f t="shared" si="28"/>
      </c>
    </row>
    <row r="83" spans="1:25" ht="12.75" customHeight="1">
      <c r="A83" s="47">
        <v>76</v>
      </c>
      <c r="B83" s="35"/>
      <c r="C83" s="42"/>
      <c r="D83" s="43"/>
      <c r="E83" s="43"/>
      <c r="F83" s="43"/>
      <c r="G83" s="43"/>
      <c r="H83" s="42"/>
      <c r="I83" s="64">
        <f t="shared" si="20"/>
        <v>0</v>
      </c>
      <c r="J83" s="42"/>
      <c r="K83" s="65">
        <f t="shared" si="21"/>
        <v>0</v>
      </c>
      <c r="L83" s="66">
        <f t="shared" si="22"/>
        <v>0</v>
      </c>
      <c r="M83" s="42"/>
      <c r="N83" s="59">
        <f t="shared" si="23"/>
        <v>0</v>
      </c>
      <c r="O83" s="59">
        <f t="shared" si="24"/>
        <v>0</v>
      </c>
      <c r="P83" s="59">
        <f t="shared" si="25"/>
        <v>0</v>
      </c>
      <c r="Q83" s="59">
        <f t="shared" si="26"/>
        <v>0</v>
      </c>
      <c r="R83" s="42"/>
      <c r="S83" s="67"/>
      <c r="T83" s="73"/>
      <c r="U83" s="73"/>
      <c r="V83" s="73"/>
      <c r="W83" s="60">
        <f t="shared" si="18"/>
        <v>0</v>
      </c>
      <c r="X83" s="69">
        <f t="shared" si="29"/>
        <v>0</v>
      </c>
      <c r="Y83" s="68">
        <f t="shared" si="28"/>
      </c>
    </row>
    <row r="84" spans="1:25" ht="12.75" customHeight="1">
      <c r="A84" s="47">
        <v>77</v>
      </c>
      <c r="B84" s="37"/>
      <c r="D84" s="43"/>
      <c r="E84" s="43"/>
      <c r="G84" s="43"/>
      <c r="I84" s="64">
        <f t="shared" si="20"/>
        <v>0</v>
      </c>
      <c r="J84" s="42"/>
      <c r="K84" s="65">
        <f t="shared" si="21"/>
        <v>0</v>
      </c>
      <c r="L84" s="66">
        <f t="shared" si="22"/>
        <v>0</v>
      </c>
      <c r="M84" s="42"/>
      <c r="N84" s="59">
        <f t="shared" si="23"/>
        <v>0</v>
      </c>
      <c r="O84" s="59">
        <f t="shared" si="24"/>
        <v>0</v>
      </c>
      <c r="P84" s="59">
        <f t="shared" si="25"/>
        <v>0</v>
      </c>
      <c r="Q84" s="59">
        <f t="shared" si="26"/>
        <v>0</v>
      </c>
      <c r="S84" s="67"/>
      <c r="T84" s="68"/>
      <c r="U84" s="68"/>
      <c r="V84" s="68"/>
      <c r="W84" s="60">
        <f t="shared" si="18"/>
        <v>0</v>
      </c>
      <c r="X84" s="69">
        <f t="shared" si="29"/>
        <v>0</v>
      </c>
      <c r="Y84" s="68">
        <f t="shared" si="28"/>
      </c>
    </row>
    <row r="85" spans="19:22" ht="12.75" customHeight="1">
      <c r="S85" s="68"/>
      <c r="T85" s="68"/>
      <c r="U85" s="68"/>
      <c r="V85" s="68"/>
    </row>
  </sheetData>
  <conditionalFormatting sqref="C1:C6 C8:C22 N1:P6 Q5:Q6">
    <cfRule type="cellIs" priority="1" dxfId="0" operator="equal" stopIfTrue="1">
      <formula>0</formula>
    </cfRule>
  </conditionalFormatting>
  <conditionalFormatting sqref="D1:G6 D8:D40 D42:D75 E8:F23 E27:E75 F24:F41 F47 F49:F50 F53:F54 F57:F58 F61:F62 F65:F66 F68:F69 F72 F74:F75 F78 F81 F84 G8:G42 T31:T40 T42 V11:V12">
    <cfRule type="cellIs" priority="2" dxfId="0" operator="equal" stopIfTrue="1">
      <formula>"-"</formula>
    </cfRule>
  </conditionalFormatting>
  <conditionalFormatting sqref="X8:X84">
    <cfRule type="cellIs" priority="3" dxfId="1" operator="greaterThan" stopIfTrue="1">
      <formula>3</formula>
    </cfRule>
    <cfRule type="cellIs" priority="4" dxfId="2" operator="lessThanOrEqual" stopIfTrue="1">
      <formula>0</formula>
    </cfRule>
  </conditionalFormatting>
  <conditionalFormatting sqref="L8:L84">
    <cfRule type="cellIs" priority="5" dxfId="1" operator="greaterThan" stopIfTrue="1">
      <formula>3</formula>
    </cfRule>
    <cfRule type="cellIs" priority="6" dxfId="3" operator="lessThanOrEqual" stopIfTrue="1">
      <formula>0</formula>
    </cfRule>
  </conditionalFormatting>
  <conditionalFormatting sqref="Y8:Y84">
    <cfRule type="cellIs" priority="7" dxfId="4" operator="equal" stopIfTrue="1">
      <formula>"PB de Saisie : nb of rankings not equal nb of results"</formula>
    </cfRule>
    <cfRule type="cellIs" priority="8" dxfId="4" operator="equal" stopIfTrue="1">
      <formula>Y$6</formula>
    </cfRule>
  </conditionalFormatting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84"/>
  <sheetViews>
    <sheetView showGridLines="0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5" sqref="D5"/>
    </sheetView>
  </sheetViews>
  <sheetFormatPr defaultColWidth="11.421875" defaultRowHeight="12.75" customHeight="1" outlineLevelCol="1"/>
  <cols>
    <col min="1" max="1" width="4.421875" style="0" customWidth="1"/>
    <col min="2" max="2" width="31.421875" style="0" customWidth="1"/>
    <col min="3" max="3" width="1.28515625" style="0" customWidth="1"/>
    <col min="4" max="7" width="11.421875" style="40" customWidth="1"/>
    <col min="8" max="8" width="1.421875" style="0" customWidth="1"/>
    <col min="9" max="9" width="9.00390625" style="0" customWidth="1"/>
    <col min="10" max="10" width="1.421875" style="0" customWidth="1"/>
    <col min="11" max="11" width="6.421875" style="0" customWidth="1"/>
    <col min="12" max="12" width="2.28125" style="0" customWidth="1"/>
    <col min="13" max="13" width="13.421875" style="0" customWidth="1"/>
    <col min="14" max="24" width="0" style="0" hidden="1" customWidth="1" outlineLevel="1"/>
    <col min="25" max="25" width="70.421875" style="0" customWidth="1"/>
  </cols>
  <sheetData>
    <row r="1" spans="1:24" s="42" customFormat="1" ht="12.75" customHeight="1">
      <c r="A1" s="41"/>
      <c r="D1" s="43"/>
      <c r="E1" s="43"/>
      <c r="F1" s="43"/>
      <c r="G1" s="43"/>
      <c r="I1" s="44"/>
      <c r="K1" s="45"/>
      <c r="N1" s="43"/>
      <c r="O1" s="43"/>
      <c r="P1" s="43"/>
      <c r="Q1" s="43"/>
      <c r="W1" s="46"/>
      <c r="X1" s="46"/>
    </row>
    <row r="2" spans="1:24" s="35" customFormat="1" ht="12.75" customHeight="1">
      <c r="A2" s="47"/>
      <c r="D2" s="48" t="s">
        <v>21</v>
      </c>
      <c r="E2" s="49"/>
      <c r="F2" s="74" t="s">
        <v>66</v>
      </c>
      <c r="G2" s="49"/>
      <c r="I2" s="50"/>
      <c r="J2" s="50"/>
      <c r="K2" s="50"/>
      <c r="N2" s="48"/>
      <c r="O2" s="49"/>
      <c r="P2" s="48"/>
      <c r="Q2" s="49"/>
      <c r="W2" s="51"/>
      <c r="X2" s="51"/>
    </row>
    <row r="3" spans="1:24" s="42" customFormat="1" ht="12.75" customHeight="1">
      <c r="A3" s="52"/>
      <c r="B3" s="52"/>
      <c r="C3" s="52"/>
      <c r="D3" s="53"/>
      <c r="E3" s="43"/>
      <c r="F3" s="43"/>
      <c r="G3" s="43"/>
      <c r="I3" s="44"/>
      <c r="K3" s="45"/>
      <c r="N3" s="53"/>
      <c r="O3" s="43"/>
      <c r="P3" s="43"/>
      <c r="Q3" s="43"/>
      <c r="W3" s="46"/>
      <c r="X3" s="46"/>
    </row>
    <row r="4" spans="1:24" s="42" customFormat="1" ht="12.75" customHeight="1">
      <c r="A4" s="52"/>
      <c r="B4" s="52"/>
      <c r="C4" s="52"/>
      <c r="D4" s="54" t="s">
        <v>22</v>
      </c>
      <c r="E4" s="55"/>
      <c r="F4" s="55"/>
      <c r="G4" s="55"/>
      <c r="I4" s="56"/>
      <c r="K4" s="57" t="s">
        <v>23</v>
      </c>
      <c r="L4" s="57"/>
      <c r="N4" s="58" t="s">
        <v>24</v>
      </c>
      <c r="O4" s="59"/>
      <c r="P4" s="59"/>
      <c r="Q4" s="59"/>
      <c r="S4" s="58" t="s">
        <v>24</v>
      </c>
      <c r="T4" s="59"/>
      <c r="U4" s="59"/>
      <c r="V4" s="59"/>
      <c r="W4" s="60" t="s">
        <v>25</v>
      </c>
      <c r="X4" s="60" t="s">
        <v>26</v>
      </c>
    </row>
    <row r="5" spans="1:24" s="42" customFormat="1" ht="12.75" customHeight="1">
      <c r="A5" s="75" t="s">
        <v>27</v>
      </c>
      <c r="B5" s="75" t="s">
        <v>28</v>
      </c>
      <c r="C5" s="62"/>
      <c r="D5" s="55" t="s">
        <v>29</v>
      </c>
      <c r="E5" s="55" t="s">
        <v>30</v>
      </c>
      <c r="F5" s="55" t="s">
        <v>31</v>
      </c>
      <c r="G5" s="55" t="s">
        <v>32</v>
      </c>
      <c r="I5" s="56" t="s">
        <v>33</v>
      </c>
      <c r="K5" s="57" t="s">
        <v>34</v>
      </c>
      <c r="L5" s="57"/>
      <c r="N5" s="59" t="str">
        <f>D5</f>
        <v>Bruxelles</v>
      </c>
      <c r="O5" s="59" t="str">
        <f>E5</f>
        <v>Milano</v>
      </c>
      <c r="P5" s="59" t="str">
        <f>F5</f>
        <v>Nice</v>
      </c>
      <c r="Q5" s="59" t="str">
        <f>G5</f>
        <v>Barcelona</v>
      </c>
      <c r="S5" s="59" t="str">
        <f>N5</f>
        <v>Bruxelles</v>
      </c>
      <c r="T5" s="59" t="str">
        <f>O5</f>
        <v>Milano</v>
      </c>
      <c r="U5" s="59" t="str">
        <f>P5</f>
        <v>Nice</v>
      </c>
      <c r="V5" s="59" t="str">
        <f>Q5</f>
        <v>Barcelona</v>
      </c>
      <c r="W5" s="60" t="s">
        <v>35</v>
      </c>
      <c r="X5" s="60" t="s">
        <v>36</v>
      </c>
    </row>
    <row r="6" spans="1:25" s="42" customFormat="1" ht="12.75" customHeight="1">
      <c r="A6" s="75"/>
      <c r="B6" s="75"/>
      <c r="C6" s="62"/>
      <c r="D6" s="55" t="s">
        <v>37</v>
      </c>
      <c r="E6" s="55" t="s">
        <v>37</v>
      </c>
      <c r="F6" s="55" t="s">
        <v>37</v>
      </c>
      <c r="G6" s="55" t="s">
        <v>37</v>
      </c>
      <c r="I6" s="56" t="s">
        <v>38</v>
      </c>
      <c r="K6" s="57" t="s">
        <v>39</v>
      </c>
      <c r="L6" s="57"/>
      <c r="N6" s="59" t="s">
        <v>40</v>
      </c>
      <c r="O6" s="59" t="s">
        <v>40</v>
      </c>
      <c r="P6" s="59" t="s">
        <v>40</v>
      </c>
      <c r="Q6" s="59" t="s">
        <v>40</v>
      </c>
      <c r="S6" s="59" t="s">
        <v>40</v>
      </c>
      <c r="T6" s="59" t="s">
        <v>40</v>
      </c>
      <c r="U6" s="59" t="s">
        <v>40</v>
      </c>
      <c r="V6" s="59" t="s">
        <v>40</v>
      </c>
      <c r="W6" s="60" t="s">
        <v>41</v>
      </c>
      <c r="X6" s="60" t="s">
        <v>42</v>
      </c>
      <c r="Y6" s="42" t="s">
        <v>43</v>
      </c>
    </row>
    <row r="8" spans="1:25" ht="12.75" customHeight="1">
      <c r="A8" s="76">
        <v>1</v>
      </c>
      <c r="B8" s="36" t="s">
        <v>72</v>
      </c>
      <c r="C8" s="42"/>
      <c r="D8" s="43">
        <v>1</v>
      </c>
      <c r="E8" s="43">
        <v>1</v>
      </c>
      <c r="F8" s="41">
        <v>2</v>
      </c>
      <c r="G8" s="41">
        <v>1</v>
      </c>
      <c r="H8" s="42"/>
      <c r="I8" s="64">
        <f aca="true" t="shared" si="0" ref="I8:I38">LARGE($N8:$Q8,1)+LARGE($N8:$Q8,2)+LARGE($N8:$Q8,3)</f>
        <v>60</v>
      </c>
      <c r="J8" s="42"/>
      <c r="K8" s="65">
        <f aca="true" t="shared" si="1" ref="K8:K38">W8</f>
        <v>216.5</v>
      </c>
      <c r="L8" s="66">
        <f aca="true" t="shared" si="2" ref="L8:L39">COUNTA(S8:V8)</f>
        <v>4</v>
      </c>
      <c r="M8" s="42"/>
      <c r="N8" s="59">
        <f aca="true" t="shared" si="3" ref="N8:N39">IF(D8&lt;1,0,IF(D8&gt;20,0,21-D8))</f>
        <v>20</v>
      </c>
      <c r="O8" s="59">
        <f aca="true" t="shared" si="4" ref="O8:O39">IF(E8&lt;1,0,IF(E8&gt;20,0,21-E8))</f>
        <v>20</v>
      </c>
      <c r="P8" s="59">
        <f aca="true" t="shared" si="5" ref="P8:P39">IF(F8&lt;1,0,IF(F8&gt;20,0,21-F8))</f>
        <v>19</v>
      </c>
      <c r="Q8" s="59">
        <f aca="true" t="shared" si="6" ref="Q8:Q39">IF(G8&lt;1,0,IF(G8&gt;20,0,21-G8))</f>
        <v>20</v>
      </c>
      <c r="R8" s="42"/>
      <c r="S8" s="67">
        <v>74.25</v>
      </c>
      <c r="T8" s="73">
        <v>74</v>
      </c>
      <c r="U8">
        <v>72</v>
      </c>
      <c r="V8" s="77">
        <v>68.25</v>
      </c>
      <c r="W8" s="60">
        <f aca="true" t="shared" si="7" ref="W8:W39">IF(X8&lt;=3,SUM(S8:V8),SUM(S8:V8)-INDEX(S8:V8,,MATCH(MAX(D8:G8),D8:G8,0)))</f>
        <v>216.5</v>
      </c>
      <c r="X8" s="69">
        <f aca="true" t="shared" si="8" ref="X8:X39">COUNTA(D8:G8)</f>
        <v>4</v>
      </c>
      <c r="Y8" s="68">
        <f>IF(L8=X8,IF(X8&lt;=3,"",IF(MAX(D8:G8)+LARGE(D8:G8,2)=MAX(D8:G8)*2,IF(X8&gt;3,"Control Required : total score - lowest score among the scores of the lowest ranks",""),"")),"PB de Saisie : nb of rankings not equal nb of results")</f>
      </c>
    </row>
    <row r="9" spans="1:25" s="42" customFormat="1" ht="12.75" customHeight="1">
      <c r="A9" s="76">
        <v>2</v>
      </c>
      <c r="B9" s="38" t="s">
        <v>74</v>
      </c>
      <c r="C9"/>
      <c r="D9" s="43">
        <v>2</v>
      </c>
      <c r="E9" s="43">
        <v>2</v>
      </c>
      <c r="F9" s="41">
        <v>8</v>
      </c>
      <c r="G9" s="40">
        <v>3</v>
      </c>
      <c r="H9"/>
      <c r="I9" s="64">
        <f t="shared" si="0"/>
        <v>56</v>
      </c>
      <c r="K9" s="65">
        <f t="shared" si="1"/>
        <v>186.5</v>
      </c>
      <c r="L9" s="66">
        <f t="shared" si="2"/>
        <v>4</v>
      </c>
      <c r="N9" s="59">
        <f t="shared" si="3"/>
        <v>19</v>
      </c>
      <c r="O9" s="59">
        <f t="shared" si="4"/>
        <v>19</v>
      </c>
      <c r="P9" s="59">
        <f t="shared" si="5"/>
        <v>13</v>
      </c>
      <c r="Q9" s="59">
        <f t="shared" si="6"/>
        <v>18</v>
      </c>
      <c r="S9" s="73">
        <v>59.25</v>
      </c>
      <c r="T9" s="73">
        <v>68</v>
      </c>
      <c r="U9">
        <v>54.5</v>
      </c>
      <c r="V9" s="77">
        <v>59.25</v>
      </c>
      <c r="W9" s="60">
        <f t="shared" si="7"/>
        <v>186.5</v>
      </c>
      <c r="X9" s="69">
        <f t="shared" si="8"/>
        <v>4</v>
      </c>
      <c r="Y9" s="68">
        <f aca="true" t="shared" si="9" ref="Y9:Y72">IF(L9=X9,IF(X9&lt;=3,"",IF(MAX(D9:G9)+LARGE(D9:G9,2)=MAX(D9:G9)*2,IF(X9&gt;3,"Control Required : total score - lowest score among the scores of the lowest ranks",""),"")),"PB de Saisie : nb of rankings not equal nb of results")</f>
      </c>
    </row>
    <row r="10" spans="1:25" ht="12.75" customHeight="1">
      <c r="A10" s="76">
        <v>3</v>
      </c>
      <c r="B10" s="36" t="s">
        <v>82</v>
      </c>
      <c r="C10" s="42"/>
      <c r="D10" s="43">
        <v>4</v>
      </c>
      <c r="E10" s="43">
        <v>3</v>
      </c>
      <c r="F10" s="43">
        <v>4</v>
      </c>
      <c r="G10" s="41">
        <v>5</v>
      </c>
      <c r="H10" s="42"/>
      <c r="I10" s="64">
        <f t="shared" si="0"/>
        <v>52</v>
      </c>
      <c r="J10" s="42"/>
      <c r="K10" s="65">
        <f t="shared" si="1"/>
        <v>178</v>
      </c>
      <c r="L10" s="66">
        <f t="shared" si="2"/>
        <v>4</v>
      </c>
      <c r="M10" s="42"/>
      <c r="N10" s="59">
        <f t="shared" si="3"/>
        <v>17</v>
      </c>
      <c r="O10" s="59">
        <f t="shared" si="4"/>
        <v>18</v>
      </c>
      <c r="P10" s="59">
        <f t="shared" si="5"/>
        <v>17</v>
      </c>
      <c r="Q10" s="59">
        <f t="shared" si="6"/>
        <v>16</v>
      </c>
      <c r="R10" s="42"/>
      <c r="S10" s="67">
        <v>58</v>
      </c>
      <c r="T10" s="73">
        <v>63.75</v>
      </c>
      <c r="U10">
        <v>56.25</v>
      </c>
      <c r="V10" s="77">
        <v>55.25</v>
      </c>
      <c r="W10" s="60">
        <f t="shared" si="7"/>
        <v>178</v>
      </c>
      <c r="X10" s="69">
        <f t="shared" si="8"/>
        <v>4</v>
      </c>
      <c r="Y10" s="68">
        <f t="shared" si="9"/>
      </c>
    </row>
    <row r="11" spans="1:25" s="42" customFormat="1" ht="12.75" customHeight="1">
      <c r="A11" s="76">
        <v>4</v>
      </c>
      <c r="B11" s="36" t="s">
        <v>86</v>
      </c>
      <c r="D11" s="43">
        <v>3</v>
      </c>
      <c r="E11" s="43">
        <v>5</v>
      </c>
      <c r="F11" s="43">
        <v>3</v>
      </c>
      <c r="G11" s="41">
        <v>6</v>
      </c>
      <c r="I11" s="64">
        <f t="shared" si="0"/>
        <v>52</v>
      </c>
      <c r="K11" s="65">
        <f t="shared" si="1"/>
        <v>173.75</v>
      </c>
      <c r="L11" s="66">
        <f t="shared" si="2"/>
        <v>4</v>
      </c>
      <c r="N11" s="59">
        <f t="shared" si="3"/>
        <v>18</v>
      </c>
      <c r="O11" s="59">
        <f t="shared" si="4"/>
        <v>16</v>
      </c>
      <c r="P11" s="59">
        <f t="shared" si="5"/>
        <v>18</v>
      </c>
      <c r="Q11" s="59">
        <f t="shared" si="6"/>
        <v>15</v>
      </c>
      <c r="S11" s="67">
        <v>58.5</v>
      </c>
      <c r="T11" s="73">
        <v>56.5</v>
      </c>
      <c r="U11">
        <v>58.75</v>
      </c>
      <c r="V11" s="77">
        <v>51.15</v>
      </c>
      <c r="W11" s="60">
        <f t="shared" si="7"/>
        <v>173.75</v>
      </c>
      <c r="X11" s="69">
        <f t="shared" si="8"/>
        <v>4</v>
      </c>
      <c r="Y11" s="68">
        <f t="shared" si="9"/>
      </c>
    </row>
    <row r="12" spans="1:25" s="42" customFormat="1" ht="12.75" customHeight="1">
      <c r="A12" s="76">
        <v>5</v>
      </c>
      <c r="B12" s="36" t="s">
        <v>92</v>
      </c>
      <c r="D12" s="43">
        <v>7</v>
      </c>
      <c r="E12" s="43">
        <v>4</v>
      </c>
      <c r="F12" s="43">
        <v>6</v>
      </c>
      <c r="G12" s="43">
        <v>4</v>
      </c>
      <c r="I12" s="64">
        <f t="shared" si="0"/>
        <v>49</v>
      </c>
      <c r="K12" s="65">
        <f t="shared" si="1"/>
        <v>169.5</v>
      </c>
      <c r="L12" s="66">
        <f t="shared" si="2"/>
        <v>4</v>
      </c>
      <c r="N12" s="59">
        <f t="shared" si="3"/>
        <v>14</v>
      </c>
      <c r="O12" s="59">
        <f t="shared" si="4"/>
        <v>17</v>
      </c>
      <c r="P12" s="59">
        <f t="shared" si="5"/>
        <v>15</v>
      </c>
      <c r="Q12" s="59">
        <f t="shared" si="6"/>
        <v>17</v>
      </c>
      <c r="S12" s="67">
        <v>48.5</v>
      </c>
      <c r="T12" s="73">
        <v>57.25</v>
      </c>
      <c r="U12">
        <v>55.5</v>
      </c>
      <c r="V12" s="77">
        <v>56.75</v>
      </c>
      <c r="W12" s="60">
        <f t="shared" si="7"/>
        <v>169.5</v>
      </c>
      <c r="X12" s="69">
        <f t="shared" si="8"/>
        <v>4</v>
      </c>
      <c r="Y12" s="68">
        <f t="shared" si="9"/>
      </c>
    </row>
    <row r="13" spans="1:25" ht="12.75" customHeight="1">
      <c r="A13" s="76">
        <v>6</v>
      </c>
      <c r="B13" s="36" t="s">
        <v>84</v>
      </c>
      <c r="C13" s="42"/>
      <c r="D13" s="43">
        <v>5</v>
      </c>
      <c r="E13" s="43"/>
      <c r="F13" s="43">
        <v>9</v>
      </c>
      <c r="G13" s="41">
        <v>7</v>
      </c>
      <c r="H13" s="42"/>
      <c r="I13" s="64">
        <f t="shared" si="0"/>
        <v>42</v>
      </c>
      <c r="J13" s="42"/>
      <c r="K13" s="65">
        <f t="shared" si="1"/>
        <v>155.4</v>
      </c>
      <c r="L13" s="66">
        <f t="shared" si="2"/>
        <v>3</v>
      </c>
      <c r="M13" s="42"/>
      <c r="N13" s="59">
        <f t="shared" si="3"/>
        <v>16</v>
      </c>
      <c r="O13" s="59">
        <f t="shared" si="4"/>
        <v>0</v>
      </c>
      <c r="P13" s="59">
        <f t="shared" si="5"/>
        <v>12</v>
      </c>
      <c r="Q13" s="59">
        <f t="shared" si="6"/>
        <v>14</v>
      </c>
      <c r="R13" s="42"/>
      <c r="S13" s="67">
        <v>57</v>
      </c>
      <c r="T13" s="42"/>
      <c r="U13">
        <v>50.25</v>
      </c>
      <c r="V13" s="77">
        <v>48.15</v>
      </c>
      <c r="W13" s="60">
        <f t="shared" si="7"/>
        <v>155.4</v>
      </c>
      <c r="X13" s="69">
        <f t="shared" si="8"/>
        <v>3</v>
      </c>
      <c r="Y13" s="68">
        <f t="shared" si="9"/>
      </c>
    </row>
    <row r="14" spans="1:25" s="42" customFormat="1" ht="12.75" customHeight="1">
      <c r="A14" s="76">
        <v>7</v>
      </c>
      <c r="B14" s="36" t="s">
        <v>99</v>
      </c>
      <c r="D14" s="43">
        <v>8</v>
      </c>
      <c r="E14" s="43">
        <v>8</v>
      </c>
      <c r="F14" s="41">
        <v>5</v>
      </c>
      <c r="G14" s="43"/>
      <c r="I14" s="64">
        <f t="shared" si="0"/>
        <v>42</v>
      </c>
      <c r="K14" s="65">
        <f t="shared" si="1"/>
        <v>150.25</v>
      </c>
      <c r="L14" s="66">
        <f t="shared" si="2"/>
        <v>3</v>
      </c>
      <c r="N14" s="59">
        <f t="shared" si="3"/>
        <v>13</v>
      </c>
      <c r="O14" s="59">
        <f t="shared" si="4"/>
        <v>13</v>
      </c>
      <c r="P14" s="59">
        <f t="shared" si="5"/>
        <v>16</v>
      </c>
      <c r="Q14" s="59">
        <f t="shared" si="6"/>
        <v>0</v>
      </c>
      <c r="S14" s="67">
        <v>47.5</v>
      </c>
      <c r="T14" s="73">
        <v>47</v>
      </c>
      <c r="U14">
        <v>55.75</v>
      </c>
      <c r="V14" s="77"/>
      <c r="W14" s="60">
        <f t="shared" si="7"/>
        <v>150.25</v>
      </c>
      <c r="X14" s="69">
        <f t="shared" si="8"/>
        <v>3</v>
      </c>
      <c r="Y14" s="68">
        <f t="shared" si="9"/>
      </c>
    </row>
    <row r="15" spans="1:25" s="42" customFormat="1" ht="12.75" customHeight="1">
      <c r="A15" s="76">
        <v>8</v>
      </c>
      <c r="B15" s="36" t="s">
        <v>104</v>
      </c>
      <c r="D15" s="43">
        <v>12</v>
      </c>
      <c r="E15" s="43">
        <v>6</v>
      </c>
      <c r="F15" s="41"/>
      <c r="G15" s="43">
        <v>8</v>
      </c>
      <c r="I15" s="64">
        <f t="shared" si="0"/>
        <v>37</v>
      </c>
      <c r="K15" s="65">
        <f t="shared" si="1"/>
        <v>136</v>
      </c>
      <c r="L15" s="66">
        <f t="shared" si="2"/>
        <v>3</v>
      </c>
      <c r="N15" s="59">
        <f t="shared" si="3"/>
        <v>9</v>
      </c>
      <c r="O15" s="59">
        <f t="shared" si="4"/>
        <v>15</v>
      </c>
      <c r="P15" s="59">
        <f t="shared" si="5"/>
        <v>0</v>
      </c>
      <c r="Q15" s="59">
        <f t="shared" si="6"/>
        <v>13</v>
      </c>
      <c r="S15" s="73">
        <v>39.25</v>
      </c>
      <c r="T15" s="73">
        <v>55</v>
      </c>
      <c r="V15" s="77">
        <v>41.75</v>
      </c>
      <c r="W15" s="60">
        <f t="shared" si="7"/>
        <v>136</v>
      </c>
      <c r="X15" s="69">
        <f t="shared" si="8"/>
        <v>3</v>
      </c>
      <c r="Y15" s="68">
        <f t="shared" si="9"/>
      </c>
    </row>
    <row r="16" spans="1:25" s="42" customFormat="1" ht="12.75" customHeight="1">
      <c r="A16" s="76">
        <v>9</v>
      </c>
      <c r="B16" s="36" t="s">
        <v>85</v>
      </c>
      <c r="D16" s="43">
        <v>9</v>
      </c>
      <c r="E16" s="43">
        <v>9</v>
      </c>
      <c r="F16" s="43">
        <v>13</v>
      </c>
      <c r="G16" s="40"/>
      <c r="I16" s="64">
        <f t="shared" si="0"/>
        <v>32</v>
      </c>
      <c r="K16" s="65">
        <f t="shared" si="1"/>
        <v>125</v>
      </c>
      <c r="L16" s="66">
        <f t="shared" si="2"/>
        <v>3</v>
      </c>
      <c r="N16" s="59">
        <f t="shared" si="3"/>
        <v>12</v>
      </c>
      <c r="O16" s="59">
        <f t="shared" si="4"/>
        <v>12</v>
      </c>
      <c r="P16" s="59">
        <f t="shared" si="5"/>
        <v>8</v>
      </c>
      <c r="Q16" s="59">
        <f t="shared" si="6"/>
        <v>0</v>
      </c>
      <c r="S16" s="73">
        <v>46</v>
      </c>
      <c r="T16" s="73">
        <v>39.5</v>
      </c>
      <c r="U16">
        <v>39.5</v>
      </c>
      <c r="V16" s="77"/>
      <c r="W16" s="60">
        <f t="shared" si="7"/>
        <v>125</v>
      </c>
      <c r="X16" s="69">
        <f t="shared" si="8"/>
        <v>3</v>
      </c>
      <c r="Y16" s="68">
        <f t="shared" si="9"/>
      </c>
    </row>
    <row r="17" spans="1:25" s="42" customFormat="1" ht="12.75" customHeight="1">
      <c r="A17" s="76">
        <v>10</v>
      </c>
      <c r="B17" s="36" t="s">
        <v>112</v>
      </c>
      <c r="D17" s="43">
        <v>10</v>
      </c>
      <c r="E17" s="43">
        <v>12</v>
      </c>
      <c r="F17" s="43">
        <v>10</v>
      </c>
      <c r="G17" s="43">
        <v>11</v>
      </c>
      <c r="I17" s="64">
        <f t="shared" si="0"/>
        <v>32</v>
      </c>
      <c r="K17" s="65">
        <f t="shared" si="1"/>
        <v>118.9</v>
      </c>
      <c r="L17" s="66">
        <f t="shared" si="2"/>
        <v>4</v>
      </c>
      <c r="N17" s="59">
        <f t="shared" si="3"/>
        <v>11</v>
      </c>
      <c r="O17" s="59">
        <f t="shared" si="4"/>
        <v>9</v>
      </c>
      <c r="P17" s="59">
        <f t="shared" si="5"/>
        <v>11</v>
      </c>
      <c r="Q17" s="59">
        <f t="shared" si="6"/>
        <v>10</v>
      </c>
      <c r="S17" s="73">
        <v>40.5</v>
      </c>
      <c r="T17" s="73">
        <v>30.5</v>
      </c>
      <c r="U17">
        <v>45.5</v>
      </c>
      <c r="V17" s="77">
        <v>32.9</v>
      </c>
      <c r="W17" s="60">
        <f t="shared" si="7"/>
        <v>118.9</v>
      </c>
      <c r="X17" s="69">
        <f t="shared" si="8"/>
        <v>4</v>
      </c>
      <c r="Y17" s="68">
        <f t="shared" si="9"/>
      </c>
    </row>
    <row r="18" spans="1:25" s="42" customFormat="1" ht="12.75" customHeight="1">
      <c r="A18" s="76">
        <v>11</v>
      </c>
      <c r="B18" s="36" t="s">
        <v>97</v>
      </c>
      <c r="D18" s="43">
        <v>6</v>
      </c>
      <c r="E18" s="43">
        <v>7</v>
      </c>
      <c r="F18" s="41"/>
      <c r="G18" s="40"/>
      <c r="I18" s="64">
        <f t="shared" si="0"/>
        <v>29</v>
      </c>
      <c r="K18" s="65">
        <f t="shared" si="1"/>
        <v>105</v>
      </c>
      <c r="L18" s="66">
        <f t="shared" si="2"/>
        <v>2</v>
      </c>
      <c r="N18" s="59">
        <f t="shared" si="3"/>
        <v>15</v>
      </c>
      <c r="O18" s="59">
        <f t="shared" si="4"/>
        <v>14</v>
      </c>
      <c r="P18" s="59">
        <f t="shared" si="5"/>
        <v>0</v>
      </c>
      <c r="Q18" s="59">
        <f t="shared" si="6"/>
        <v>0</v>
      </c>
      <c r="S18" s="73">
        <v>53.5</v>
      </c>
      <c r="T18" s="73">
        <v>51.5</v>
      </c>
      <c r="V18" s="77"/>
      <c r="W18" s="60">
        <f t="shared" si="7"/>
        <v>105</v>
      </c>
      <c r="X18" s="69">
        <f t="shared" si="8"/>
        <v>2</v>
      </c>
      <c r="Y18" s="68">
        <f t="shared" si="9"/>
      </c>
    </row>
    <row r="19" spans="1:25" s="42" customFormat="1" ht="12.75" customHeight="1">
      <c r="A19" s="76">
        <v>12</v>
      </c>
      <c r="B19" s="36" t="s">
        <v>109</v>
      </c>
      <c r="C19"/>
      <c r="D19" s="43">
        <v>14</v>
      </c>
      <c r="E19" s="40"/>
      <c r="F19" s="43">
        <v>15</v>
      </c>
      <c r="G19" s="40">
        <v>10</v>
      </c>
      <c r="H19"/>
      <c r="I19" s="64">
        <f t="shared" si="0"/>
        <v>24</v>
      </c>
      <c r="K19" s="65">
        <f t="shared" si="1"/>
        <v>108.65</v>
      </c>
      <c r="L19" s="66">
        <f t="shared" si="2"/>
        <v>3</v>
      </c>
      <c r="N19" s="59">
        <f t="shared" si="3"/>
        <v>7</v>
      </c>
      <c r="O19" s="59">
        <f t="shared" si="4"/>
        <v>0</v>
      </c>
      <c r="P19" s="59">
        <f t="shared" si="5"/>
        <v>6</v>
      </c>
      <c r="Q19" s="59">
        <f t="shared" si="6"/>
        <v>11</v>
      </c>
      <c r="R19"/>
      <c r="S19" s="73">
        <v>37.25</v>
      </c>
      <c r="T19"/>
      <c r="U19">
        <v>35.25</v>
      </c>
      <c r="V19" s="78">
        <v>36.15</v>
      </c>
      <c r="W19" s="60">
        <f t="shared" si="7"/>
        <v>108.65</v>
      </c>
      <c r="X19" s="69">
        <f t="shared" si="8"/>
        <v>3</v>
      </c>
      <c r="Y19" s="68">
        <f t="shared" si="9"/>
      </c>
    </row>
    <row r="20" spans="1:25" s="42" customFormat="1" ht="12.75" customHeight="1">
      <c r="A20" s="76">
        <v>13</v>
      </c>
      <c r="B20" s="36" t="s">
        <v>90</v>
      </c>
      <c r="D20" s="43">
        <v>13</v>
      </c>
      <c r="E20" s="43">
        <v>10</v>
      </c>
      <c r="F20" s="43">
        <v>16</v>
      </c>
      <c r="G20" s="41"/>
      <c r="I20" s="64">
        <f t="shared" si="0"/>
        <v>24</v>
      </c>
      <c r="K20" s="65">
        <f t="shared" si="1"/>
        <v>108</v>
      </c>
      <c r="L20" s="66">
        <f t="shared" si="2"/>
        <v>3</v>
      </c>
      <c r="N20" s="59">
        <f t="shared" si="3"/>
        <v>8</v>
      </c>
      <c r="O20" s="59">
        <f t="shared" si="4"/>
        <v>11</v>
      </c>
      <c r="P20" s="59">
        <f t="shared" si="5"/>
        <v>5</v>
      </c>
      <c r="Q20" s="59">
        <f t="shared" si="6"/>
        <v>0</v>
      </c>
      <c r="S20" s="67">
        <v>38.5</v>
      </c>
      <c r="T20" s="73">
        <v>36.25</v>
      </c>
      <c r="U20">
        <v>33.25</v>
      </c>
      <c r="W20" s="60">
        <f t="shared" si="7"/>
        <v>108</v>
      </c>
      <c r="X20" s="69">
        <f t="shared" si="8"/>
        <v>3</v>
      </c>
      <c r="Y20" s="68">
        <f t="shared" si="9"/>
      </c>
    </row>
    <row r="21" spans="1:25" s="42" customFormat="1" ht="12.75" customHeight="1">
      <c r="A21" s="76">
        <v>19</v>
      </c>
      <c r="B21" s="36" t="s">
        <v>122</v>
      </c>
      <c r="D21" s="43"/>
      <c r="E21" s="43"/>
      <c r="F21" s="43">
        <v>1</v>
      </c>
      <c r="G21" s="43"/>
      <c r="I21" s="64">
        <f t="shared" si="0"/>
        <v>20</v>
      </c>
      <c r="K21" s="65">
        <f t="shared" si="1"/>
        <v>73.25</v>
      </c>
      <c r="L21" s="66">
        <f t="shared" si="2"/>
        <v>1</v>
      </c>
      <c r="N21" s="59">
        <f t="shared" si="3"/>
        <v>0</v>
      </c>
      <c r="O21" s="59">
        <f t="shared" si="4"/>
        <v>0</v>
      </c>
      <c r="P21" s="59">
        <f t="shared" si="5"/>
        <v>20</v>
      </c>
      <c r="Q21" s="59">
        <f t="shared" si="6"/>
        <v>0</v>
      </c>
      <c r="U21">
        <v>73.25</v>
      </c>
      <c r="V21" s="77"/>
      <c r="W21" s="60">
        <f t="shared" si="7"/>
        <v>73.25</v>
      </c>
      <c r="X21" s="69">
        <f t="shared" si="8"/>
        <v>1</v>
      </c>
      <c r="Y21" s="68">
        <f t="shared" si="9"/>
      </c>
    </row>
    <row r="22" spans="1:25" s="42" customFormat="1" ht="12.75" customHeight="1">
      <c r="A22" s="76">
        <v>14</v>
      </c>
      <c r="B22" s="38" t="s">
        <v>126</v>
      </c>
      <c r="C22"/>
      <c r="D22" s="43"/>
      <c r="E22" s="43">
        <v>11</v>
      </c>
      <c r="F22" s="40">
        <v>12</v>
      </c>
      <c r="G22" s="40"/>
      <c r="H22"/>
      <c r="I22" s="64">
        <f t="shared" si="0"/>
        <v>19</v>
      </c>
      <c r="K22" s="65">
        <f t="shared" si="1"/>
        <v>75.5</v>
      </c>
      <c r="L22" s="66">
        <f t="shared" si="2"/>
        <v>2</v>
      </c>
      <c r="N22" s="59">
        <f t="shared" si="3"/>
        <v>0</v>
      </c>
      <c r="O22" s="59">
        <f t="shared" si="4"/>
        <v>10</v>
      </c>
      <c r="P22" s="59">
        <f t="shared" si="5"/>
        <v>9</v>
      </c>
      <c r="Q22" s="59">
        <f t="shared" si="6"/>
        <v>0</v>
      </c>
      <c r="T22" s="73">
        <v>32.25</v>
      </c>
      <c r="U22">
        <v>43.25</v>
      </c>
      <c r="V22" s="77"/>
      <c r="W22" s="60">
        <f t="shared" si="7"/>
        <v>75.5</v>
      </c>
      <c r="X22" s="69">
        <f t="shared" si="8"/>
        <v>2</v>
      </c>
      <c r="Y22" s="68">
        <f t="shared" si="9"/>
      </c>
    </row>
    <row r="23" spans="1:25" s="42" customFormat="1" ht="12.75" customHeight="1">
      <c r="A23" s="76">
        <v>15</v>
      </c>
      <c r="B23" s="38" t="s">
        <v>129</v>
      </c>
      <c r="C23"/>
      <c r="D23" s="40"/>
      <c r="E23" s="40"/>
      <c r="F23" s="41"/>
      <c r="G23" s="40">
        <v>2</v>
      </c>
      <c r="H23"/>
      <c r="I23" s="64">
        <f t="shared" si="0"/>
        <v>19</v>
      </c>
      <c r="K23" s="65">
        <f t="shared" si="1"/>
        <v>67.85</v>
      </c>
      <c r="L23" s="66">
        <f t="shared" si="2"/>
        <v>1</v>
      </c>
      <c r="N23" s="59">
        <f t="shared" si="3"/>
        <v>0</v>
      </c>
      <c r="O23" s="59">
        <f t="shared" si="4"/>
        <v>0</v>
      </c>
      <c r="P23" s="59">
        <f t="shared" si="5"/>
        <v>0</v>
      </c>
      <c r="Q23" s="59">
        <f t="shared" si="6"/>
        <v>19</v>
      </c>
      <c r="R23"/>
      <c r="S23"/>
      <c r="T23"/>
      <c r="U23"/>
      <c r="V23" s="78">
        <v>67.85</v>
      </c>
      <c r="W23" s="60">
        <f t="shared" si="7"/>
        <v>67.85</v>
      </c>
      <c r="X23" s="69">
        <f t="shared" si="8"/>
        <v>1</v>
      </c>
      <c r="Y23" s="68">
        <f t="shared" si="9"/>
      </c>
    </row>
    <row r="24" spans="1:25" s="42" customFormat="1" ht="12.75" customHeight="1">
      <c r="A24" s="76">
        <v>16</v>
      </c>
      <c r="B24" s="36" t="s">
        <v>130</v>
      </c>
      <c r="D24" s="43"/>
      <c r="E24" s="43"/>
      <c r="F24" s="43">
        <v>7</v>
      </c>
      <c r="G24" s="43"/>
      <c r="I24" s="64">
        <f t="shared" si="0"/>
        <v>14</v>
      </c>
      <c r="K24" s="65">
        <f t="shared" si="1"/>
        <v>55.25</v>
      </c>
      <c r="L24" s="66">
        <f t="shared" si="2"/>
        <v>1</v>
      </c>
      <c r="N24" s="59">
        <f t="shared" si="3"/>
        <v>0</v>
      </c>
      <c r="O24" s="59">
        <f t="shared" si="4"/>
        <v>0</v>
      </c>
      <c r="P24" s="59">
        <f t="shared" si="5"/>
        <v>14</v>
      </c>
      <c r="Q24" s="59">
        <f t="shared" si="6"/>
        <v>0</v>
      </c>
      <c r="U24">
        <v>55.25</v>
      </c>
      <c r="V24" s="77"/>
      <c r="W24" s="60">
        <f t="shared" si="7"/>
        <v>55.25</v>
      </c>
      <c r="X24" s="69">
        <f t="shared" si="8"/>
        <v>1</v>
      </c>
      <c r="Y24" s="68">
        <f t="shared" si="9"/>
      </c>
    </row>
    <row r="25" spans="1:25" s="42" customFormat="1" ht="12.75" customHeight="1">
      <c r="A25" s="76">
        <v>17</v>
      </c>
      <c r="B25" s="38" t="s">
        <v>132</v>
      </c>
      <c r="C25"/>
      <c r="D25" s="43">
        <v>15</v>
      </c>
      <c r="E25" s="43">
        <v>14</v>
      </c>
      <c r="F25" s="41"/>
      <c r="G25" s="40"/>
      <c r="H25"/>
      <c r="I25" s="64">
        <f t="shared" si="0"/>
        <v>13</v>
      </c>
      <c r="K25" s="65">
        <f t="shared" si="1"/>
        <v>45.5</v>
      </c>
      <c r="L25" s="66">
        <f t="shared" si="2"/>
        <v>2</v>
      </c>
      <c r="N25" s="59">
        <f t="shared" si="3"/>
        <v>6</v>
      </c>
      <c r="O25" s="59">
        <f t="shared" si="4"/>
        <v>7</v>
      </c>
      <c r="P25" s="59">
        <f t="shared" si="5"/>
        <v>0</v>
      </c>
      <c r="Q25" s="59">
        <f t="shared" si="6"/>
        <v>0</v>
      </c>
      <c r="R25"/>
      <c r="S25" s="73">
        <v>20</v>
      </c>
      <c r="T25" s="68">
        <v>25.5</v>
      </c>
      <c r="U25"/>
      <c r="V25" s="78"/>
      <c r="W25" s="60">
        <f t="shared" si="7"/>
        <v>45.5</v>
      </c>
      <c r="X25" s="69">
        <f t="shared" si="8"/>
        <v>2</v>
      </c>
      <c r="Y25" s="68">
        <f t="shared" si="9"/>
      </c>
    </row>
    <row r="26" spans="1:25" s="42" customFormat="1" ht="12.75" customHeight="1">
      <c r="A26" s="76">
        <v>18</v>
      </c>
      <c r="B26" s="38" t="s">
        <v>136</v>
      </c>
      <c r="C26"/>
      <c r="D26" s="40"/>
      <c r="E26" s="40"/>
      <c r="F26" s="41"/>
      <c r="G26" s="40">
        <v>9</v>
      </c>
      <c r="H26"/>
      <c r="I26" s="64">
        <f t="shared" si="0"/>
        <v>12</v>
      </c>
      <c r="K26" s="65">
        <f t="shared" si="1"/>
        <v>41.5</v>
      </c>
      <c r="L26" s="66">
        <f t="shared" si="2"/>
        <v>1</v>
      </c>
      <c r="N26" s="59">
        <f t="shared" si="3"/>
        <v>0</v>
      </c>
      <c r="O26" s="59">
        <f t="shared" si="4"/>
        <v>0</v>
      </c>
      <c r="P26" s="59">
        <f t="shared" si="5"/>
        <v>0</v>
      </c>
      <c r="Q26" s="59">
        <f t="shared" si="6"/>
        <v>12</v>
      </c>
      <c r="R26"/>
      <c r="S26"/>
      <c r="T26"/>
      <c r="U26"/>
      <c r="V26" s="78">
        <v>41.5</v>
      </c>
      <c r="W26" s="60">
        <f t="shared" si="7"/>
        <v>41.5</v>
      </c>
      <c r="X26" s="69">
        <f t="shared" si="8"/>
        <v>1</v>
      </c>
      <c r="Y26" s="68">
        <f t="shared" si="9"/>
      </c>
    </row>
    <row r="27" spans="1:25" s="42" customFormat="1" ht="12.75" customHeight="1">
      <c r="A27" s="76">
        <v>20</v>
      </c>
      <c r="B27" s="36" t="s">
        <v>138</v>
      </c>
      <c r="D27" s="43"/>
      <c r="E27" s="43"/>
      <c r="F27" s="41">
        <v>11</v>
      </c>
      <c r="G27" s="43"/>
      <c r="I27" s="64">
        <f t="shared" si="0"/>
        <v>10</v>
      </c>
      <c r="K27" s="65">
        <f t="shared" si="1"/>
        <v>43.75</v>
      </c>
      <c r="L27" s="66">
        <f t="shared" si="2"/>
        <v>1</v>
      </c>
      <c r="N27" s="59">
        <f t="shared" si="3"/>
        <v>0</v>
      </c>
      <c r="O27" s="59">
        <f t="shared" si="4"/>
        <v>0</v>
      </c>
      <c r="P27" s="59">
        <f t="shared" si="5"/>
        <v>10</v>
      </c>
      <c r="Q27" s="59">
        <f t="shared" si="6"/>
        <v>0</v>
      </c>
      <c r="U27">
        <v>43.75</v>
      </c>
      <c r="V27" s="77"/>
      <c r="W27" s="60">
        <f t="shared" si="7"/>
        <v>43.75</v>
      </c>
      <c r="X27" s="69">
        <f t="shared" si="8"/>
        <v>1</v>
      </c>
      <c r="Y27" s="68">
        <f t="shared" si="9"/>
      </c>
    </row>
    <row r="28" spans="1:25" ht="12.75" customHeight="1">
      <c r="A28" s="76">
        <v>21</v>
      </c>
      <c r="B28" s="38" t="s">
        <v>81</v>
      </c>
      <c r="D28" s="43">
        <v>11</v>
      </c>
      <c r="E28" s="43"/>
      <c r="I28" s="64">
        <f t="shared" si="0"/>
        <v>10</v>
      </c>
      <c r="J28" s="42"/>
      <c r="K28" s="65">
        <f t="shared" si="1"/>
        <v>39.75</v>
      </c>
      <c r="L28" s="66">
        <f t="shared" si="2"/>
        <v>1</v>
      </c>
      <c r="M28" s="42"/>
      <c r="N28" s="59">
        <f t="shared" si="3"/>
        <v>10</v>
      </c>
      <c r="O28" s="59">
        <f t="shared" si="4"/>
        <v>0</v>
      </c>
      <c r="P28" s="59">
        <f t="shared" si="5"/>
        <v>0</v>
      </c>
      <c r="Q28" s="59">
        <f t="shared" si="6"/>
        <v>0</v>
      </c>
      <c r="R28" s="42"/>
      <c r="S28" s="73">
        <v>39.75</v>
      </c>
      <c r="T28" s="42"/>
      <c r="V28" s="77"/>
      <c r="W28" s="60">
        <f t="shared" si="7"/>
        <v>39.75</v>
      </c>
      <c r="X28" s="69">
        <f t="shared" si="8"/>
        <v>1</v>
      </c>
      <c r="Y28" s="68">
        <f t="shared" si="9"/>
      </c>
    </row>
    <row r="29" spans="1:25" s="42" customFormat="1" ht="12.75" customHeight="1">
      <c r="A29" s="76">
        <v>22</v>
      </c>
      <c r="B29" s="38" t="s">
        <v>145</v>
      </c>
      <c r="C29"/>
      <c r="D29" s="40"/>
      <c r="E29" s="40"/>
      <c r="F29" s="41"/>
      <c r="G29" s="40">
        <v>12</v>
      </c>
      <c r="H29"/>
      <c r="I29" s="64">
        <f t="shared" si="0"/>
        <v>9</v>
      </c>
      <c r="K29" s="65">
        <f t="shared" si="1"/>
        <v>27.25</v>
      </c>
      <c r="L29" s="66">
        <f t="shared" si="2"/>
        <v>1</v>
      </c>
      <c r="N29" s="59">
        <f t="shared" si="3"/>
        <v>0</v>
      </c>
      <c r="O29" s="59">
        <f t="shared" si="4"/>
        <v>0</v>
      </c>
      <c r="P29" s="59">
        <f t="shared" si="5"/>
        <v>0</v>
      </c>
      <c r="Q29" s="59">
        <f t="shared" si="6"/>
        <v>9</v>
      </c>
      <c r="R29"/>
      <c r="S29"/>
      <c r="T29"/>
      <c r="U29"/>
      <c r="V29" s="78">
        <v>27.25</v>
      </c>
      <c r="W29" s="60">
        <f t="shared" si="7"/>
        <v>27.25</v>
      </c>
      <c r="X29" s="69">
        <f t="shared" si="8"/>
        <v>1</v>
      </c>
      <c r="Y29" s="68">
        <f t="shared" si="9"/>
      </c>
    </row>
    <row r="30" spans="1:25" ht="12.75" customHeight="1">
      <c r="A30" s="76">
        <v>23</v>
      </c>
      <c r="B30" s="38" t="s">
        <v>150</v>
      </c>
      <c r="D30" s="43"/>
      <c r="E30" s="43">
        <v>13</v>
      </c>
      <c r="I30" s="64">
        <f t="shared" si="0"/>
        <v>8</v>
      </c>
      <c r="J30" s="42"/>
      <c r="K30" s="65">
        <f t="shared" si="1"/>
        <v>28</v>
      </c>
      <c r="L30" s="66">
        <f t="shared" si="2"/>
        <v>1</v>
      </c>
      <c r="M30" s="42"/>
      <c r="N30" s="59">
        <f t="shared" si="3"/>
        <v>0</v>
      </c>
      <c r="O30" s="59">
        <f t="shared" si="4"/>
        <v>8</v>
      </c>
      <c r="P30" s="59">
        <f t="shared" si="5"/>
        <v>0</v>
      </c>
      <c r="Q30" s="59">
        <f t="shared" si="6"/>
        <v>0</v>
      </c>
      <c r="R30" s="42"/>
      <c r="S30" s="42"/>
      <c r="T30" s="73">
        <v>28</v>
      </c>
      <c r="V30" s="77"/>
      <c r="W30" s="60">
        <f t="shared" si="7"/>
        <v>28</v>
      </c>
      <c r="X30" s="69">
        <f t="shared" si="8"/>
        <v>1</v>
      </c>
      <c r="Y30" s="68">
        <f t="shared" si="9"/>
      </c>
    </row>
    <row r="31" spans="1:25" ht="12.75" customHeight="1">
      <c r="A31" s="76">
        <v>24</v>
      </c>
      <c r="B31" s="38" t="s">
        <v>154</v>
      </c>
      <c r="F31" s="43"/>
      <c r="G31" s="40">
        <v>13</v>
      </c>
      <c r="I31" s="64">
        <f t="shared" si="0"/>
        <v>8</v>
      </c>
      <c r="J31" s="42"/>
      <c r="K31" s="65">
        <f t="shared" si="1"/>
        <v>26.7</v>
      </c>
      <c r="L31" s="66">
        <f t="shared" si="2"/>
        <v>1</v>
      </c>
      <c r="M31" s="42"/>
      <c r="N31" s="59">
        <f t="shared" si="3"/>
        <v>0</v>
      </c>
      <c r="O31" s="59">
        <f t="shared" si="4"/>
        <v>0</v>
      </c>
      <c r="P31" s="59">
        <f t="shared" si="5"/>
        <v>0</v>
      </c>
      <c r="Q31" s="59">
        <f t="shared" si="6"/>
        <v>8</v>
      </c>
      <c r="V31" s="78">
        <v>26.7</v>
      </c>
      <c r="W31" s="60">
        <f t="shared" si="7"/>
        <v>26.7</v>
      </c>
      <c r="X31" s="69">
        <f t="shared" si="8"/>
        <v>1</v>
      </c>
      <c r="Y31" s="68">
        <f t="shared" si="9"/>
      </c>
    </row>
    <row r="32" spans="1:25" ht="12.75" customHeight="1">
      <c r="A32" s="76">
        <v>25</v>
      </c>
      <c r="B32" s="38" t="s">
        <v>94</v>
      </c>
      <c r="F32" s="41">
        <v>14</v>
      </c>
      <c r="I32" s="64">
        <f t="shared" si="0"/>
        <v>7</v>
      </c>
      <c r="J32" s="42"/>
      <c r="K32" s="65">
        <f t="shared" si="1"/>
        <v>35.5</v>
      </c>
      <c r="L32" s="66">
        <f t="shared" si="2"/>
        <v>1</v>
      </c>
      <c r="M32" s="42"/>
      <c r="N32" s="59">
        <f t="shared" si="3"/>
        <v>0</v>
      </c>
      <c r="O32" s="59">
        <f t="shared" si="4"/>
        <v>0</v>
      </c>
      <c r="P32" s="59">
        <f t="shared" si="5"/>
        <v>7</v>
      </c>
      <c r="Q32" s="59">
        <f t="shared" si="6"/>
        <v>0</v>
      </c>
      <c r="U32">
        <v>35.5</v>
      </c>
      <c r="V32" s="78"/>
      <c r="W32" s="60">
        <f t="shared" si="7"/>
        <v>35.5</v>
      </c>
      <c r="X32" s="69">
        <f t="shared" si="8"/>
        <v>1</v>
      </c>
      <c r="Y32" s="68">
        <f t="shared" si="9"/>
      </c>
    </row>
    <row r="33" spans="1:25" ht="12.75" customHeight="1">
      <c r="A33" s="76">
        <v>26</v>
      </c>
      <c r="B33" s="36" t="s">
        <v>160</v>
      </c>
      <c r="C33" s="42"/>
      <c r="D33" s="43"/>
      <c r="E33" s="43"/>
      <c r="F33" s="43"/>
      <c r="G33" s="43">
        <v>14</v>
      </c>
      <c r="H33" s="42"/>
      <c r="I33" s="64">
        <f t="shared" si="0"/>
        <v>7</v>
      </c>
      <c r="J33" s="42"/>
      <c r="K33" s="65">
        <f t="shared" si="1"/>
        <v>24.25</v>
      </c>
      <c r="L33" s="66">
        <f t="shared" si="2"/>
        <v>1</v>
      </c>
      <c r="M33" s="42"/>
      <c r="N33" s="59">
        <f t="shared" si="3"/>
        <v>0</v>
      </c>
      <c r="O33" s="59">
        <f t="shared" si="4"/>
        <v>0</v>
      </c>
      <c r="P33" s="59">
        <f t="shared" si="5"/>
        <v>0</v>
      </c>
      <c r="Q33" s="59">
        <f t="shared" si="6"/>
        <v>7</v>
      </c>
      <c r="R33" s="42"/>
      <c r="S33" s="42"/>
      <c r="T33" s="42"/>
      <c r="V33" s="77">
        <v>24.25</v>
      </c>
      <c r="W33" s="60">
        <f t="shared" si="7"/>
        <v>24.25</v>
      </c>
      <c r="X33" s="69">
        <f t="shared" si="8"/>
        <v>1</v>
      </c>
      <c r="Y33" s="68">
        <f t="shared" si="9"/>
      </c>
    </row>
    <row r="34" spans="1:25" ht="12.75" customHeight="1">
      <c r="A34" s="76">
        <v>27</v>
      </c>
      <c r="B34" s="36" t="s">
        <v>163</v>
      </c>
      <c r="C34" s="42"/>
      <c r="D34" s="43"/>
      <c r="E34" s="43"/>
      <c r="F34" s="43"/>
      <c r="G34" s="43">
        <v>15</v>
      </c>
      <c r="H34" s="42"/>
      <c r="I34" s="64">
        <f t="shared" si="0"/>
        <v>6</v>
      </c>
      <c r="J34" s="42"/>
      <c r="K34" s="65">
        <f t="shared" si="1"/>
        <v>14.5</v>
      </c>
      <c r="L34" s="66">
        <f t="shared" si="2"/>
        <v>1</v>
      </c>
      <c r="M34" s="42"/>
      <c r="N34" s="59">
        <f t="shared" si="3"/>
        <v>0</v>
      </c>
      <c r="O34" s="59">
        <f t="shared" si="4"/>
        <v>0</v>
      </c>
      <c r="P34" s="59">
        <f t="shared" si="5"/>
        <v>0</v>
      </c>
      <c r="Q34" s="59">
        <f t="shared" si="6"/>
        <v>6</v>
      </c>
      <c r="R34" s="42"/>
      <c r="S34" s="42"/>
      <c r="T34" s="42"/>
      <c r="V34" s="77">
        <v>14.5</v>
      </c>
      <c r="W34" s="60">
        <f t="shared" si="7"/>
        <v>14.5</v>
      </c>
      <c r="X34" s="69">
        <f t="shared" si="8"/>
        <v>1</v>
      </c>
      <c r="Y34" s="68">
        <f t="shared" si="9"/>
      </c>
    </row>
    <row r="35" spans="1:25" s="42" customFormat="1" ht="12.75" customHeight="1">
      <c r="A35" s="76">
        <v>28</v>
      </c>
      <c r="B35" s="38" t="s">
        <v>1</v>
      </c>
      <c r="C35"/>
      <c r="D35" s="40"/>
      <c r="E35" s="40"/>
      <c r="F35" s="41">
        <v>17</v>
      </c>
      <c r="G35" s="40"/>
      <c r="H35"/>
      <c r="I35" s="64">
        <f t="shared" si="0"/>
        <v>4</v>
      </c>
      <c r="K35" s="65">
        <f t="shared" si="1"/>
        <v>22.75</v>
      </c>
      <c r="L35" s="66">
        <f t="shared" si="2"/>
        <v>1</v>
      </c>
      <c r="N35" s="59">
        <f t="shared" si="3"/>
        <v>0</v>
      </c>
      <c r="O35" s="59">
        <f t="shared" si="4"/>
        <v>0</v>
      </c>
      <c r="P35" s="59">
        <f t="shared" si="5"/>
        <v>4</v>
      </c>
      <c r="Q35" s="59">
        <f t="shared" si="6"/>
        <v>0</v>
      </c>
      <c r="R35"/>
      <c r="S35"/>
      <c r="T35"/>
      <c r="U35">
        <v>22.75</v>
      </c>
      <c r="V35" s="78"/>
      <c r="W35" s="60">
        <f t="shared" si="7"/>
        <v>22.75</v>
      </c>
      <c r="X35" s="69">
        <f t="shared" si="8"/>
        <v>1</v>
      </c>
      <c r="Y35" s="68">
        <f t="shared" si="9"/>
      </c>
    </row>
    <row r="36" spans="1:25" s="42" customFormat="1" ht="12.75" customHeight="1">
      <c r="A36" s="76">
        <v>29</v>
      </c>
      <c r="B36" s="38" t="s">
        <v>4</v>
      </c>
      <c r="C36"/>
      <c r="D36" s="40"/>
      <c r="E36" s="40"/>
      <c r="F36" s="43">
        <v>18</v>
      </c>
      <c r="G36" s="40"/>
      <c r="H36"/>
      <c r="I36" s="64">
        <f t="shared" si="0"/>
        <v>3</v>
      </c>
      <c r="K36" s="65">
        <f t="shared" si="1"/>
        <v>20.5</v>
      </c>
      <c r="L36" s="66">
        <f t="shared" si="2"/>
        <v>1</v>
      </c>
      <c r="N36" s="59">
        <f t="shared" si="3"/>
        <v>0</v>
      </c>
      <c r="O36" s="59">
        <f t="shared" si="4"/>
        <v>0</v>
      </c>
      <c r="P36" s="59">
        <f t="shared" si="5"/>
        <v>3</v>
      </c>
      <c r="Q36" s="59">
        <f t="shared" si="6"/>
        <v>0</v>
      </c>
      <c r="R36"/>
      <c r="S36"/>
      <c r="T36"/>
      <c r="U36">
        <v>20.5</v>
      </c>
      <c r="V36" s="78"/>
      <c r="W36" s="60">
        <f t="shared" si="7"/>
        <v>20.5</v>
      </c>
      <c r="X36" s="69">
        <f t="shared" si="8"/>
        <v>1</v>
      </c>
      <c r="Y36" s="68">
        <f t="shared" si="9"/>
      </c>
    </row>
    <row r="37" spans="1:25" ht="12.75" customHeight="1">
      <c r="A37" s="76">
        <v>30</v>
      </c>
      <c r="B37" s="38"/>
      <c r="F37" s="43"/>
      <c r="I37" s="64">
        <f t="shared" si="0"/>
        <v>0</v>
      </c>
      <c r="J37" s="42"/>
      <c r="K37" s="65">
        <f t="shared" si="1"/>
        <v>0</v>
      </c>
      <c r="L37" s="66">
        <f t="shared" si="2"/>
        <v>0</v>
      </c>
      <c r="M37" s="42"/>
      <c r="N37" s="59">
        <f t="shared" si="3"/>
        <v>0</v>
      </c>
      <c r="O37" s="59">
        <f t="shared" si="4"/>
        <v>0</v>
      </c>
      <c r="P37" s="59">
        <f t="shared" si="5"/>
        <v>0</v>
      </c>
      <c r="Q37" s="59">
        <f t="shared" si="6"/>
        <v>0</v>
      </c>
      <c r="V37" s="78"/>
      <c r="W37" s="60">
        <f t="shared" si="7"/>
        <v>0</v>
      </c>
      <c r="X37" s="69">
        <f t="shared" si="8"/>
        <v>0</v>
      </c>
      <c r="Y37" s="68">
        <f t="shared" si="9"/>
      </c>
    </row>
    <row r="38" spans="1:25" ht="12.75" customHeight="1">
      <c r="A38" s="76">
        <v>31</v>
      </c>
      <c r="B38" s="38"/>
      <c r="F38" s="43"/>
      <c r="I38" s="64">
        <f t="shared" si="0"/>
        <v>0</v>
      </c>
      <c r="J38" s="42"/>
      <c r="K38" s="65">
        <f t="shared" si="1"/>
        <v>0</v>
      </c>
      <c r="L38" s="66">
        <f t="shared" si="2"/>
        <v>0</v>
      </c>
      <c r="M38" s="42"/>
      <c r="N38" s="59">
        <f t="shared" si="3"/>
        <v>0</v>
      </c>
      <c r="O38" s="59">
        <f t="shared" si="4"/>
        <v>0</v>
      </c>
      <c r="P38" s="59">
        <f t="shared" si="5"/>
        <v>0</v>
      </c>
      <c r="Q38" s="59">
        <f t="shared" si="6"/>
        <v>0</v>
      </c>
      <c r="V38" s="78"/>
      <c r="W38" s="60">
        <f t="shared" si="7"/>
        <v>0</v>
      </c>
      <c r="X38" s="69">
        <f t="shared" si="8"/>
        <v>0</v>
      </c>
      <c r="Y38" s="68">
        <f t="shared" si="9"/>
      </c>
    </row>
    <row r="39" spans="1:25" ht="12.75" customHeight="1">
      <c r="A39" s="76">
        <v>32</v>
      </c>
      <c r="B39" s="38"/>
      <c r="F39" s="41"/>
      <c r="I39" s="64"/>
      <c r="J39" s="42"/>
      <c r="K39" s="65"/>
      <c r="L39" s="66">
        <f t="shared" si="2"/>
        <v>0</v>
      </c>
      <c r="M39" s="42"/>
      <c r="N39" s="59">
        <f t="shared" si="3"/>
        <v>0</v>
      </c>
      <c r="O39" s="59">
        <f t="shared" si="4"/>
        <v>0</v>
      </c>
      <c r="P39" s="59">
        <f t="shared" si="5"/>
        <v>0</v>
      </c>
      <c r="Q39" s="59">
        <f t="shared" si="6"/>
        <v>0</v>
      </c>
      <c r="V39" s="78"/>
      <c r="W39" s="60">
        <f t="shared" si="7"/>
        <v>0</v>
      </c>
      <c r="X39" s="69">
        <f t="shared" si="8"/>
        <v>0</v>
      </c>
      <c r="Y39" s="68">
        <f t="shared" si="9"/>
      </c>
    </row>
    <row r="40" spans="1:25" s="42" customFormat="1" ht="12.75" customHeight="1">
      <c r="A40" s="76">
        <v>33</v>
      </c>
      <c r="B40" s="36"/>
      <c r="D40" s="43"/>
      <c r="E40" s="43"/>
      <c r="F40" s="41"/>
      <c r="G40" s="43"/>
      <c r="I40" s="64"/>
      <c r="K40" s="65"/>
      <c r="L40" s="66">
        <f aca="true" t="shared" si="10" ref="L40:L71">COUNTA(S40:V40)</f>
        <v>0</v>
      </c>
      <c r="N40" s="59"/>
      <c r="O40" s="59"/>
      <c r="P40" s="59"/>
      <c r="Q40" s="59"/>
      <c r="U40"/>
      <c r="V40" s="77"/>
      <c r="W40" s="60">
        <f aca="true" t="shared" si="11" ref="W40:W84">IF(X40&lt;=3,SUM(S40:V40),SUM(S40:V40)-INDEX(S40:V40,,MATCH(MAX(D40:G40),D40:G40,0)))</f>
        <v>0</v>
      </c>
      <c r="X40" s="69">
        <f aca="true" t="shared" si="12" ref="X40:X71">COUNTA(D40:G40)</f>
        <v>0</v>
      </c>
      <c r="Y40" s="68">
        <f t="shared" si="9"/>
      </c>
    </row>
    <row r="41" spans="1:25" ht="12.75" customHeight="1">
      <c r="A41" s="76">
        <v>34</v>
      </c>
      <c r="B41" s="36"/>
      <c r="C41" s="42"/>
      <c r="D41" s="43"/>
      <c r="E41" s="43"/>
      <c r="F41" s="41"/>
      <c r="G41" s="43"/>
      <c r="H41" s="42"/>
      <c r="I41" s="64"/>
      <c r="J41" s="42"/>
      <c r="K41" s="65"/>
      <c r="L41" s="66">
        <f t="shared" si="10"/>
        <v>0</v>
      </c>
      <c r="M41" s="42"/>
      <c r="N41" s="59"/>
      <c r="O41" s="59"/>
      <c r="P41" s="59"/>
      <c r="Q41" s="59"/>
      <c r="R41" s="42"/>
      <c r="S41" s="73"/>
      <c r="T41" s="42"/>
      <c r="U41" s="42"/>
      <c r="V41" s="77"/>
      <c r="W41" s="60">
        <f t="shared" si="11"/>
        <v>0</v>
      </c>
      <c r="X41" s="69">
        <f t="shared" si="12"/>
        <v>0</v>
      </c>
      <c r="Y41" s="68">
        <f t="shared" si="9"/>
      </c>
    </row>
    <row r="42" spans="1:25" ht="12.75" customHeight="1">
      <c r="A42" s="76">
        <v>35</v>
      </c>
      <c r="B42" s="38"/>
      <c r="F42" s="43"/>
      <c r="I42" s="64"/>
      <c r="J42" s="42"/>
      <c r="K42" s="65"/>
      <c r="L42" s="66">
        <f t="shared" si="10"/>
        <v>0</v>
      </c>
      <c r="M42" s="42"/>
      <c r="N42" s="59"/>
      <c r="O42" s="59"/>
      <c r="P42" s="59"/>
      <c r="Q42" s="59"/>
      <c r="V42" s="78"/>
      <c r="W42" s="60">
        <f t="shared" si="11"/>
        <v>0</v>
      </c>
      <c r="X42" s="69">
        <f t="shared" si="12"/>
        <v>0</v>
      </c>
      <c r="Y42" s="68">
        <f t="shared" si="9"/>
      </c>
    </row>
    <row r="43" spans="1:25" s="42" customFormat="1" ht="12.75" customHeight="1">
      <c r="A43" s="76">
        <v>36</v>
      </c>
      <c r="B43" s="36"/>
      <c r="D43" s="43"/>
      <c r="E43" s="43"/>
      <c r="F43" s="43"/>
      <c r="G43" s="43"/>
      <c r="I43" s="64"/>
      <c r="K43" s="65"/>
      <c r="L43" s="66">
        <f t="shared" si="10"/>
        <v>0</v>
      </c>
      <c r="N43" s="59"/>
      <c r="O43" s="59"/>
      <c r="P43" s="59"/>
      <c r="Q43" s="59"/>
      <c r="U43"/>
      <c r="V43" s="77"/>
      <c r="W43" s="60">
        <f t="shared" si="11"/>
        <v>0</v>
      </c>
      <c r="X43" s="69">
        <f t="shared" si="12"/>
        <v>0</v>
      </c>
      <c r="Y43" s="68">
        <f t="shared" si="9"/>
      </c>
    </row>
    <row r="44" spans="11:25" ht="12.75" customHeight="1">
      <c r="K44" s="79"/>
      <c r="L44" s="66">
        <f t="shared" si="10"/>
        <v>0</v>
      </c>
      <c r="W44" s="60">
        <f t="shared" si="11"/>
        <v>0</v>
      </c>
      <c r="X44" s="69">
        <f t="shared" si="12"/>
        <v>0</v>
      </c>
      <c r="Y44" s="68">
        <f t="shared" si="9"/>
      </c>
    </row>
    <row r="45" spans="11:25" ht="12.75" customHeight="1">
      <c r="K45" s="79"/>
      <c r="L45" s="66">
        <f t="shared" si="10"/>
        <v>0</v>
      </c>
      <c r="W45" s="60">
        <f t="shared" si="11"/>
        <v>0</v>
      </c>
      <c r="X45" s="69">
        <f t="shared" si="12"/>
        <v>0</v>
      </c>
      <c r="Y45" s="68">
        <f t="shared" si="9"/>
      </c>
    </row>
    <row r="46" spans="11:25" ht="12.75" customHeight="1">
      <c r="K46" s="79"/>
      <c r="L46" s="66">
        <f t="shared" si="10"/>
        <v>0</v>
      </c>
      <c r="W46" s="60">
        <f t="shared" si="11"/>
        <v>0</v>
      </c>
      <c r="X46" s="69">
        <f t="shared" si="12"/>
        <v>0</v>
      </c>
      <c r="Y46" s="68">
        <f t="shared" si="9"/>
      </c>
    </row>
    <row r="47" spans="11:25" ht="12.75" customHeight="1">
      <c r="K47" s="79"/>
      <c r="L47" s="66">
        <f t="shared" si="10"/>
        <v>0</v>
      </c>
      <c r="W47" s="60">
        <f t="shared" si="11"/>
        <v>0</v>
      </c>
      <c r="X47" s="69">
        <f t="shared" si="12"/>
        <v>0</v>
      </c>
      <c r="Y47" s="68">
        <f t="shared" si="9"/>
      </c>
    </row>
    <row r="48" spans="11:25" ht="12.75" customHeight="1">
      <c r="K48" s="79"/>
      <c r="L48" s="66">
        <f t="shared" si="10"/>
        <v>0</v>
      </c>
      <c r="W48" s="60">
        <f t="shared" si="11"/>
        <v>0</v>
      </c>
      <c r="X48" s="69">
        <f t="shared" si="12"/>
        <v>0</v>
      </c>
      <c r="Y48" s="68">
        <f t="shared" si="9"/>
      </c>
    </row>
    <row r="49" spans="11:25" ht="12.75" customHeight="1">
      <c r="K49" s="79"/>
      <c r="L49" s="66">
        <f t="shared" si="10"/>
        <v>0</v>
      </c>
      <c r="W49" s="60">
        <f t="shared" si="11"/>
        <v>0</v>
      </c>
      <c r="X49" s="69">
        <f t="shared" si="12"/>
        <v>0</v>
      </c>
      <c r="Y49" s="68">
        <f t="shared" si="9"/>
      </c>
    </row>
    <row r="50" spans="11:25" ht="12.75" customHeight="1">
      <c r="K50" s="79"/>
      <c r="L50" s="66">
        <f t="shared" si="10"/>
        <v>0</v>
      </c>
      <c r="W50" s="60">
        <f t="shared" si="11"/>
        <v>0</v>
      </c>
      <c r="X50" s="69">
        <f t="shared" si="12"/>
        <v>0</v>
      </c>
      <c r="Y50" s="68">
        <f t="shared" si="9"/>
      </c>
    </row>
    <row r="51" spans="11:25" ht="12.75" customHeight="1">
      <c r="K51" s="79"/>
      <c r="L51" s="66">
        <f t="shared" si="10"/>
        <v>0</v>
      </c>
      <c r="W51" s="60">
        <f t="shared" si="11"/>
        <v>0</v>
      </c>
      <c r="X51" s="69">
        <f t="shared" si="12"/>
        <v>0</v>
      </c>
      <c r="Y51" s="68">
        <f t="shared" si="9"/>
      </c>
    </row>
    <row r="52" spans="11:25" ht="12.75" customHeight="1">
      <c r="K52" s="79"/>
      <c r="L52" s="66">
        <f t="shared" si="10"/>
        <v>0</v>
      </c>
      <c r="W52" s="60">
        <f t="shared" si="11"/>
        <v>0</v>
      </c>
      <c r="X52" s="69">
        <f t="shared" si="12"/>
        <v>0</v>
      </c>
      <c r="Y52" s="68">
        <f t="shared" si="9"/>
      </c>
    </row>
    <row r="53" spans="11:25" ht="12.75" customHeight="1">
      <c r="K53" s="79"/>
      <c r="L53" s="66">
        <f t="shared" si="10"/>
        <v>0</v>
      </c>
      <c r="W53" s="60">
        <f t="shared" si="11"/>
        <v>0</v>
      </c>
      <c r="X53" s="69">
        <f t="shared" si="12"/>
        <v>0</v>
      </c>
      <c r="Y53" s="68">
        <f t="shared" si="9"/>
      </c>
    </row>
    <row r="54" spans="11:25" ht="12.75" customHeight="1">
      <c r="K54" s="79"/>
      <c r="L54" s="66">
        <f t="shared" si="10"/>
        <v>0</v>
      </c>
      <c r="W54" s="60">
        <f t="shared" si="11"/>
        <v>0</v>
      </c>
      <c r="X54" s="69">
        <f t="shared" si="12"/>
        <v>0</v>
      </c>
      <c r="Y54" s="68">
        <f t="shared" si="9"/>
      </c>
    </row>
    <row r="55" spans="11:25" ht="12.75" customHeight="1">
      <c r="K55" s="79"/>
      <c r="L55" s="66">
        <f t="shared" si="10"/>
        <v>0</v>
      </c>
      <c r="W55" s="60">
        <f t="shared" si="11"/>
        <v>0</v>
      </c>
      <c r="X55" s="69">
        <f t="shared" si="12"/>
        <v>0</v>
      </c>
      <c r="Y55" s="68">
        <f t="shared" si="9"/>
      </c>
    </row>
    <row r="56" spans="11:25" ht="12.75" customHeight="1">
      <c r="K56" s="79"/>
      <c r="L56" s="66">
        <f t="shared" si="10"/>
        <v>0</v>
      </c>
      <c r="W56" s="60">
        <f t="shared" si="11"/>
        <v>0</v>
      </c>
      <c r="X56" s="69">
        <f t="shared" si="12"/>
        <v>0</v>
      </c>
      <c r="Y56" s="68">
        <f t="shared" si="9"/>
      </c>
    </row>
    <row r="57" spans="11:25" ht="12.75" customHeight="1">
      <c r="K57" s="79"/>
      <c r="L57" s="66">
        <f t="shared" si="10"/>
        <v>0</v>
      </c>
      <c r="W57" s="60">
        <f t="shared" si="11"/>
        <v>0</v>
      </c>
      <c r="X57" s="69">
        <f t="shared" si="12"/>
        <v>0</v>
      </c>
      <c r="Y57" s="68">
        <f t="shared" si="9"/>
      </c>
    </row>
    <row r="58" spans="11:25" ht="12.75" customHeight="1">
      <c r="K58" s="79"/>
      <c r="L58" s="66">
        <f t="shared" si="10"/>
        <v>0</v>
      </c>
      <c r="W58" s="60">
        <f t="shared" si="11"/>
        <v>0</v>
      </c>
      <c r="X58" s="69">
        <f t="shared" si="12"/>
        <v>0</v>
      </c>
      <c r="Y58" s="68">
        <f t="shared" si="9"/>
      </c>
    </row>
    <row r="59" spans="11:25" ht="12.75" customHeight="1">
      <c r="K59" s="79"/>
      <c r="L59" s="66">
        <f t="shared" si="10"/>
        <v>0</v>
      </c>
      <c r="W59" s="60">
        <f t="shared" si="11"/>
        <v>0</v>
      </c>
      <c r="X59" s="69">
        <f t="shared" si="12"/>
        <v>0</v>
      </c>
      <c r="Y59" s="68">
        <f t="shared" si="9"/>
      </c>
    </row>
    <row r="60" spans="11:25" ht="12.75" customHeight="1">
      <c r="K60" s="79"/>
      <c r="L60" s="66">
        <f t="shared" si="10"/>
        <v>0</v>
      </c>
      <c r="W60" s="60">
        <f t="shared" si="11"/>
        <v>0</v>
      </c>
      <c r="X60" s="69">
        <f t="shared" si="12"/>
        <v>0</v>
      </c>
      <c r="Y60" s="68">
        <f t="shared" si="9"/>
      </c>
    </row>
    <row r="61" spans="11:25" ht="12.75" customHeight="1">
      <c r="K61" s="79"/>
      <c r="L61" s="66">
        <f t="shared" si="10"/>
        <v>0</v>
      </c>
      <c r="W61" s="60">
        <f t="shared" si="11"/>
        <v>0</v>
      </c>
      <c r="X61" s="69">
        <f t="shared" si="12"/>
        <v>0</v>
      </c>
      <c r="Y61" s="68">
        <f t="shared" si="9"/>
      </c>
    </row>
    <row r="62" spans="11:25" ht="12.75" customHeight="1">
      <c r="K62" s="79"/>
      <c r="L62" s="66">
        <f t="shared" si="10"/>
        <v>0</v>
      </c>
      <c r="W62" s="60">
        <f t="shared" si="11"/>
        <v>0</v>
      </c>
      <c r="X62" s="69">
        <f t="shared" si="12"/>
        <v>0</v>
      </c>
      <c r="Y62" s="68">
        <f t="shared" si="9"/>
      </c>
    </row>
    <row r="63" spans="11:25" ht="12.75" customHeight="1">
      <c r="K63" s="79"/>
      <c r="L63" s="66">
        <f t="shared" si="10"/>
        <v>0</v>
      </c>
      <c r="W63" s="60">
        <f t="shared" si="11"/>
        <v>0</v>
      </c>
      <c r="X63" s="69">
        <f t="shared" si="12"/>
        <v>0</v>
      </c>
      <c r="Y63" s="68">
        <f t="shared" si="9"/>
      </c>
    </row>
    <row r="64" spans="11:25" ht="12.75" customHeight="1">
      <c r="K64" s="79"/>
      <c r="L64" s="66">
        <f t="shared" si="10"/>
        <v>0</v>
      </c>
      <c r="W64" s="60">
        <f t="shared" si="11"/>
        <v>0</v>
      </c>
      <c r="X64" s="69">
        <f t="shared" si="12"/>
        <v>0</v>
      </c>
      <c r="Y64" s="68">
        <f t="shared" si="9"/>
      </c>
    </row>
    <row r="65" spans="11:25" ht="12.75" customHeight="1">
      <c r="K65" s="79"/>
      <c r="L65" s="66">
        <f t="shared" si="10"/>
        <v>0</v>
      </c>
      <c r="W65" s="60">
        <f t="shared" si="11"/>
        <v>0</v>
      </c>
      <c r="X65" s="69">
        <f t="shared" si="12"/>
        <v>0</v>
      </c>
      <c r="Y65" s="68">
        <f t="shared" si="9"/>
      </c>
    </row>
    <row r="66" spans="11:25" ht="12.75" customHeight="1">
      <c r="K66" s="79"/>
      <c r="L66" s="66">
        <f t="shared" si="10"/>
        <v>0</v>
      </c>
      <c r="W66" s="60">
        <f t="shared" si="11"/>
        <v>0</v>
      </c>
      <c r="X66" s="69">
        <f t="shared" si="12"/>
        <v>0</v>
      </c>
      <c r="Y66" s="68">
        <f t="shared" si="9"/>
      </c>
    </row>
    <row r="67" spans="11:25" ht="12.75" customHeight="1">
      <c r="K67" s="79"/>
      <c r="L67" s="66">
        <f t="shared" si="10"/>
        <v>0</v>
      </c>
      <c r="W67" s="60">
        <f t="shared" si="11"/>
        <v>0</v>
      </c>
      <c r="X67" s="69">
        <f t="shared" si="12"/>
        <v>0</v>
      </c>
      <c r="Y67" s="68">
        <f t="shared" si="9"/>
      </c>
    </row>
    <row r="68" spans="11:25" ht="12.75" customHeight="1">
      <c r="K68" s="79"/>
      <c r="L68" s="66">
        <f t="shared" si="10"/>
        <v>0</v>
      </c>
      <c r="W68" s="60">
        <f t="shared" si="11"/>
        <v>0</v>
      </c>
      <c r="X68" s="69">
        <f t="shared" si="12"/>
        <v>0</v>
      </c>
      <c r="Y68" s="68">
        <f t="shared" si="9"/>
      </c>
    </row>
    <row r="69" spans="11:25" ht="12.75" customHeight="1">
      <c r="K69" s="79"/>
      <c r="L69" s="66">
        <f t="shared" si="10"/>
        <v>0</v>
      </c>
      <c r="W69" s="60">
        <f t="shared" si="11"/>
        <v>0</v>
      </c>
      <c r="X69" s="69">
        <f t="shared" si="12"/>
        <v>0</v>
      </c>
      <c r="Y69" s="68">
        <f t="shared" si="9"/>
      </c>
    </row>
    <row r="70" spans="11:25" ht="12.75" customHeight="1">
      <c r="K70" s="79"/>
      <c r="L70" s="66">
        <f t="shared" si="10"/>
        <v>0</v>
      </c>
      <c r="W70" s="60">
        <f t="shared" si="11"/>
        <v>0</v>
      </c>
      <c r="X70" s="69">
        <f t="shared" si="12"/>
        <v>0</v>
      </c>
      <c r="Y70" s="68">
        <f t="shared" si="9"/>
      </c>
    </row>
    <row r="71" spans="11:25" ht="12.75" customHeight="1">
      <c r="K71" s="79"/>
      <c r="L71" s="66">
        <f t="shared" si="10"/>
        <v>0</v>
      </c>
      <c r="W71" s="60">
        <f t="shared" si="11"/>
        <v>0</v>
      </c>
      <c r="X71" s="69">
        <f t="shared" si="12"/>
        <v>0</v>
      </c>
      <c r="Y71" s="68">
        <f t="shared" si="9"/>
      </c>
    </row>
    <row r="72" spans="11:25" ht="12.75" customHeight="1">
      <c r="K72" s="79"/>
      <c r="L72" s="66">
        <f aca="true" t="shared" si="13" ref="L72:L84">COUNTA(S72:V72)</f>
        <v>0</v>
      </c>
      <c r="W72" s="60">
        <f t="shared" si="11"/>
        <v>0</v>
      </c>
      <c r="X72" s="69">
        <f aca="true" t="shared" si="14" ref="X72:X84">COUNTA(D72:G72)</f>
        <v>0</v>
      </c>
      <c r="Y72" s="68">
        <f t="shared" si="9"/>
      </c>
    </row>
    <row r="73" spans="11:25" ht="12.75" customHeight="1">
      <c r="K73" s="79"/>
      <c r="L73" s="66">
        <f t="shared" si="13"/>
        <v>0</v>
      </c>
      <c r="W73" s="60">
        <f t="shared" si="11"/>
        <v>0</v>
      </c>
      <c r="X73" s="69">
        <f t="shared" si="14"/>
        <v>0</v>
      </c>
      <c r="Y73" s="68">
        <f aca="true" t="shared" si="15" ref="Y73:Y84">IF(L73=X73,IF(X73&lt;=3,"",IF(MAX(D73:G73)+LARGE(D73:G73,2)=MAX(D73:G73)*2,IF(X73&gt;3,"Control Required : total score - lowest score among the scores of the lowest ranks",""),"")),"PB de Saisie : nb of rankings not equal nb of results")</f>
      </c>
    </row>
    <row r="74" spans="11:25" ht="12.75" customHeight="1">
      <c r="K74" s="79"/>
      <c r="L74" s="66">
        <f t="shared" si="13"/>
        <v>0</v>
      </c>
      <c r="W74" s="60">
        <f t="shared" si="11"/>
        <v>0</v>
      </c>
      <c r="X74" s="69">
        <f t="shared" si="14"/>
        <v>0</v>
      </c>
      <c r="Y74" s="68">
        <f t="shared" si="15"/>
      </c>
    </row>
    <row r="75" spans="11:25" ht="12.75" customHeight="1">
      <c r="K75" s="79"/>
      <c r="L75" s="66">
        <f t="shared" si="13"/>
        <v>0</v>
      </c>
      <c r="W75" s="60">
        <f t="shared" si="11"/>
        <v>0</v>
      </c>
      <c r="X75" s="69">
        <f t="shared" si="14"/>
        <v>0</v>
      </c>
      <c r="Y75" s="68">
        <f t="shared" si="15"/>
      </c>
    </row>
    <row r="76" spans="11:25" ht="12.75" customHeight="1">
      <c r="K76" s="79"/>
      <c r="L76" s="66">
        <f t="shared" si="13"/>
        <v>0</v>
      </c>
      <c r="W76" s="60">
        <f t="shared" si="11"/>
        <v>0</v>
      </c>
      <c r="X76" s="69">
        <f t="shared" si="14"/>
        <v>0</v>
      </c>
      <c r="Y76" s="68">
        <f t="shared" si="15"/>
      </c>
    </row>
    <row r="77" spans="11:25" ht="12.75" customHeight="1">
      <c r="K77" s="79"/>
      <c r="L77" s="66">
        <f t="shared" si="13"/>
        <v>0</v>
      </c>
      <c r="W77" s="60">
        <f t="shared" si="11"/>
        <v>0</v>
      </c>
      <c r="X77" s="69">
        <f t="shared" si="14"/>
        <v>0</v>
      </c>
      <c r="Y77" s="68">
        <f t="shared" si="15"/>
      </c>
    </row>
    <row r="78" spans="11:25" ht="12.75" customHeight="1">
      <c r="K78" s="79"/>
      <c r="L78" s="66">
        <f t="shared" si="13"/>
        <v>0</v>
      </c>
      <c r="W78" s="60">
        <f t="shared" si="11"/>
        <v>0</v>
      </c>
      <c r="X78" s="69">
        <f t="shared" si="14"/>
        <v>0</v>
      </c>
      <c r="Y78" s="68">
        <f t="shared" si="15"/>
      </c>
    </row>
    <row r="79" spans="11:25" ht="12.75" customHeight="1">
      <c r="K79" s="79"/>
      <c r="L79" s="66">
        <f t="shared" si="13"/>
        <v>0</v>
      </c>
      <c r="W79" s="60">
        <f t="shared" si="11"/>
        <v>0</v>
      </c>
      <c r="X79" s="69">
        <f t="shared" si="14"/>
        <v>0</v>
      </c>
      <c r="Y79" s="68">
        <f t="shared" si="15"/>
      </c>
    </row>
    <row r="80" spans="11:25" ht="12.75" customHeight="1">
      <c r="K80" s="79"/>
      <c r="L80" s="66">
        <f t="shared" si="13"/>
        <v>0</v>
      </c>
      <c r="W80" s="60">
        <f t="shared" si="11"/>
        <v>0</v>
      </c>
      <c r="X80" s="69">
        <f t="shared" si="14"/>
        <v>0</v>
      </c>
      <c r="Y80" s="68">
        <f t="shared" si="15"/>
      </c>
    </row>
    <row r="81" spans="11:25" ht="12.75" customHeight="1">
      <c r="K81" s="79"/>
      <c r="L81" s="66">
        <f t="shared" si="13"/>
        <v>0</v>
      </c>
      <c r="W81" s="60">
        <f t="shared" si="11"/>
        <v>0</v>
      </c>
      <c r="X81" s="69">
        <f t="shared" si="14"/>
        <v>0</v>
      </c>
      <c r="Y81" s="68">
        <f t="shared" si="15"/>
      </c>
    </row>
    <row r="82" spans="11:25" ht="12.75" customHeight="1">
      <c r="K82" s="79"/>
      <c r="L82" s="66">
        <f t="shared" si="13"/>
        <v>0</v>
      </c>
      <c r="W82" s="60">
        <f t="shared" si="11"/>
        <v>0</v>
      </c>
      <c r="X82" s="69">
        <f t="shared" si="14"/>
        <v>0</v>
      </c>
      <c r="Y82" s="68">
        <f t="shared" si="15"/>
      </c>
    </row>
    <row r="83" spans="11:25" ht="12.75" customHeight="1">
      <c r="K83" s="79"/>
      <c r="L83" s="66">
        <f t="shared" si="13"/>
        <v>0</v>
      </c>
      <c r="W83" s="60">
        <f t="shared" si="11"/>
        <v>0</v>
      </c>
      <c r="X83" s="69">
        <f t="shared" si="14"/>
        <v>0</v>
      </c>
      <c r="Y83" s="68">
        <f t="shared" si="15"/>
      </c>
    </row>
    <row r="84" spans="11:25" ht="12.75" customHeight="1">
      <c r="K84" s="79"/>
      <c r="L84" s="66">
        <f t="shared" si="13"/>
        <v>0</v>
      </c>
      <c r="W84" s="60">
        <f t="shared" si="11"/>
        <v>0</v>
      </c>
      <c r="X84" s="69">
        <f t="shared" si="14"/>
        <v>0</v>
      </c>
      <c r="Y84" s="68">
        <f t="shared" si="15"/>
      </c>
    </row>
  </sheetData>
  <conditionalFormatting sqref="C1:C6 C8:C24 F24:F43 N1:P6 N8:Q43 Q5:Q6">
    <cfRule type="cellIs" priority="1" dxfId="0" operator="equal" stopIfTrue="1">
      <formula>0</formula>
    </cfRule>
  </conditionalFormatting>
  <conditionalFormatting sqref="D1:G6 D8:E24 F8:G23 G24">
    <cfRule type="cellIs" priority="2" dxfId="0" operator="equal" stopIfTrue="1">
      <formula>"-"</formula>
    </cfRule>
  </conditionalFormatting>
  <conditionalFormatting sqref="X8:X84">
    <cfRule type="cellIs" priority="3" dxfId="1" operator="greaterThan" stopIfTrue="1">
      <formula>3</formula>
    </cfRule>
    <cfRule type="cellIs" priority="4" dxfId="2" operator="lessThanOrEqual" stopIfTrue="1">
      <formula>0</formula>
    </cfRule>
  </conditionalFormatting>
  <conditionalFormatting sqref="L8:L84">
    <cfRule type="cellIs" priority="5" dxfId="1" operator="greaterThan" stopIfTrue="1">
      <formula>3</formula>
    </cfRule>
    <cfRule type="cellIs" priority="6" dxfId="3" operator="lessThanOrEqual" stopIfTrue="1">
      <formula>0</formula>
    </cfRule>
  </conditionalFormatting>
  <conditionalFormatting sqref="Y8:Y84">
    <cfRule type="cellIs" priority="7" dxfId="4" operator="equal" stopIfTrue="1">
      <formula>"PB de Saisie : nb of rankings not equal nb of results"</formula>
    </cfRule>
    <cfRule type="cellIs" priority="8" dxfId="4" operator="equal" stopIfTrue="1">
      <formula>Y$6</formula>
    </cfRule>
  </conditionalFormatting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6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4" sqref="D4"/>
    </sheetView>
  </sheetViews>
  <sheetFormatPr defaultColWidth="11.421875" defaultRowHeight="12.75" outlineLevelCol="1"/>
  <cols>
    <col min="1" max="1" width="4.421875" style="0" customWidth="1"/>
    <col min="2" max="2" width="31.421875" style="0" customWidth="1"/>
    <col min="3" max="3" width="2.00390625" style="80" customWidth="1"/>
    <col min="4" max="7" width="12.28125" style="39" customWidth="1"/>
    <col min="8" max="8" width="1.421875" style="0" customWidth="1"/>
    <col min="9" max="9" width="9.00390625" style="0" customWidth="1"/>
    <col min="10" max="10" width="1.421875" style="0" customWidth="1"/>
    <col min="11" max="11" width="6.421875" style="0" customWidth="1"/>
    <col min="12" max="12" width="2.28125" style="0" customWidth="1"/>
    <col min="13" max="13" width="15.8515625" style="0" customWidth="1"/>
    <col min="14" max="18" width="0" style="0" hidden="1" customWidth="1" outlineLevel="1"/>
    <col min="19" max="22" width="0" style="81" hidden="1" customWidth="1" outlineLevel="1"/>
    <col min="23" max="24" width="0" style="0" hidden="1" customWidth="1" outlineLevel="1"/>
  </cols>
  <sheetData>
    <row r="1" spans="1:24" s="42" customFormat="1" ht="12.75" customHeight="1">
      <c r="A1" s="41"/>
      <c r="C1" s="82"/>
      <c r="D1" s="43"/>
      <c r="E1" s="43"/>
      <c r="F1" s="43"/>
      <c r="G1" s="43"/>
      <c r="I1" s="44"/>
      <c r="K1" s="45"/>
      <c r="N1" s="43"/>
      <c r="O1" s="43"/>
      <c r="P1" s="43"/>
      <c r="Q1" s="43"/>
      <c r="S1" s="83"/>
      <c r="T1" s="83"/>
      <c r="U1" s="83"/>
      <c r="V1" s="83"/>
      <c r="W1" s="46"/>
      <c r="X1" s="46"/>
    </row>
    <row r="2" spans="1:24" s="35" customFormat="1" ht="12.75" customHeight="1">
      <c r="A2" s="47"/>
      <c r="C2" s="84"/>
      <c r="D2" s="74" t="s">
        <v>21</v>
      </c>
      <c r="E2" s="49"/>
      <c r="F2" s="74" t="s">
        <v>67</v>
      </c>
      <c r="G2" s="49"/>
      <c r="I2" s="50"/>
      <c r="J2" s="50"/>
      <c r="K2" s="50"/>
      <c r="N2" s="48"/>
      <c r="O2" s="49"/>
      <c r="P2" s="48"/>
      <c r="Q2" s="49"/>
      <c r="S2" s="85"/>
      <c r="T2" s="85"/>
      <c r="U2" s="85"/>
      <c r="V2" s="85"/>
      <c r="W2" s="51"/>
      <c r="X2" s="51"/>
    </row>
    <row r="3" spans="1:24" s="42" customFormat="1" ht="12.75" customHeight="1">
      <c r="A3" s="52"/>
      <c r="B3" s="52"/>
      <c r="C3" s="86"/>
      <c r="D3" s="43"/>
      <c r="E3" s="43"/>
      <c r="F3" s="43"/>
      <c r="G3" s="43"/>
      <c r="I3" s="44"/>
      <c r="K3" s="45"/>
      <c r="N3" s="53"/>
      <c r="O3" s="43"/>
      <c r="P3" s="43"/>
      <c r="Q3" s="43"/>
      <c r="S3" s="83"/>
      <c r="T3" s="83"/>
      <c r="U3" s="83"/>
      <c r="V3" s="83"/>
      <c r="W3" s="46"/>
      <c r="X3" s="46"/>
    </row>
    <row r="4" spans="1:24" s="42" customFormat="1" ht="12.75" customHeight="1">
      <c r="A4" s="52"/>
      <c r="B4" s="52"/>
      <c r="C4" s="86"/>
      <c r="D4" s="54" t="s">
        <v>22</v>
      </c>
      <c r="E4" s="55"/>
      <c r="F4" s="55"/>
      <c r="G4" s="55"/>
      <c r="I4" s="56"/>
      <c r="K4" s="57" t="s">
        <v>33</v>
      </c>
      <c r="L4" s="57"/>
      <c r="N4" s="58" t="s">
        <v>24</v>
      </c>
      <c r="O4" s="59"/>
      <c r="P4" s="59"/>
      <c r="Q4" s="59"/>
      <c r="S4" s="87" t="s">
        <v>24</v>
      </c>
      <c r="T4" s="88"/>
      <c r="U4" s="88"/>
      <c r="V4" s="88"/>
      <c r="W4" s="60" t="s">
        <v>33</v>
      </c>
      <c r="X4" s="60" t="s">
        <v>26</v>
      </c>
    </row>
    <row r="5" spans="1:24" s="42" customFormat="1" ht="12.75" customHeight="1">
      <c r="A5" s="61" t="s">
        <v>27</v>
      </c>
      <c r="B5" s="61" t="s">
        <v>28</v>
      </c>
      <c r="C5" s="89"/>
      <c r="D5" s="55" t="s">
        <v>29</v>
      </c>
      <c r="E5" s="55" t="s">
        <v>30</v>
      </c>
      <c r="F5" s="55" t="s">
        <v>31</v>
      </c>
      <c r="G5" s="55" t="s">
        <v>32</v>
      </c>
      <c r="I5" s="56" t="s">
        <v>33</v>
      </c>
      <c r="K5" s="57" t="s">
        <v>44</v>
      </c>
      <c r="L5" s="57"/>
      <c r="N5" s="59" t="str">
        <f>D5</f>
        <v>Bruxelles</v>
      </c>
      <c r="O5" s="59" t="str">
        <f>E5</f>
        <v>Milano</v>
      </c>
      <c r="P5" s="59" t="str">
        <f>F5</f>
        <v>Nice</v>
      </c>
      <c r="Q5" s="59" t="str">
        <f>G5</f>
        <v>Barcelona</v>
      </c>
      <c r="S5" s="88" t="str">
        <f>N5</f>
        <v>Bruxelles</v>
      </c>
      <c r="T5" s="88" t="str">
        <f>O5</f>
        <v>Milano</v>
      </c>
      <c r="U5" s="88" t="str">
        <f>P5</f>
        <v>Nice</v>
      </c>
      <c r="V5" s="88" t="str">
        <f>Q5</f>
        <v>Barcelona</v>
      </c>
      <c r="W5" s="60" t="s">
        <v>44</v>
      </c>
      <c r="X5" s="60" t="s">
        <v>36</v>
      </c>
    </row>
    <row r="6" spans="1:24" s="42" customFormat="1" ht="12.75" customHeight="1">
      <c r="A6" s="61"/>
      <c r="B6" s="61"/>
      <c r="C6" s="89"/>
      <c r="D6" s="55" t="s">
        <v>37</v>
      </c>
      <c r="E6" s="55" t="s">
        <v>37</v>
      </c>
      <c r="F6" s="55" t="s">
        <v>37</v>
      </c>
      <c r="G6" s="55" t="s">
        <v>37</v>
      </c>
      <c r="I6" s="56" t="s">
        <v>38</v>
      </c>
      <c r="K6" s="57" t="s">
        <v>45</v>
      </c>
      <c r="L6" s="57"/>
      <c r="N6" s="59" t="s">
        <v>40</v>
      </c>
      <c r="O6" s="59" t="s">
        <v>40</v>
      </c>
      <c r="P6" s="59" t="s">
        <v>40</v>
      </c>
      <c r="Q6" s="59" t="s">
        <v>40</v>
      </c>
      <c r="S6" s="88" t="s">
        <v>44</v>
      </c>
      <c r="T6" s="88" t="s">
        <v>44</v>
      </c>
      <c r="U6" s="88" t="s">
        <v>44</v>
      </c>
      <c r="V6" s="88" t="s">
        <v>44</v>
      </c>
      <c r="W6" s="60" t="s">
        <v>41</v>
      </c>
      <c r="X6" s="60" t="s">
        <v>42</v>
      </c>
    </row>
    <row r="8" spans="1:24" s="42" customFormat="1" ht="12.75" customHeight="1">
      <c r="A8" s="47">
        <v>1</v>
      </c>
      <c r="B8" s="35" t="s">
        <v>73</v>
      </c>
      <c r="C8" s="82"/>
      <c r="D8" s="43">
        <v>1</v>
      </c>
      <c r="E8" s="43">
        <v>1</v>
      </c>
      <c r="F8" s="39">
        <v>1</v>
      </c>
      <c r="G8" s="39">
        <v>1</v>
      </c>
      <c r="I8" s="64">
        <f aca="true" t="shared" si="0" ref="I8:I45">LARGE($N8:$Q8,1)+LARGE($N8:$Q8,2)+LARGE($N8:$Q8,3)</f>
        <v>60</v>
      </c>
      <c r="K8" s="65">
        <f aca="true" t="shared" si="1" ref="K8:K45">W8</f>
        <v>4.99</v>
      </c>
      <c r="L8" s="66">
        <f aca="true" t="shared" si="2" ref="L8:L45">COUNTA(S8:V8)</f>
        <v>4</v>
      </c>
      <c r="N8" s="59">
        <f aca="true" t="shared" si="3" ref="N8:N45">IF(D8&lt;1,0,IF(D8&gt;20,0,21-D8))</f>
        <v>20</v>
      </c>
      <c r="O8" s="59">
        <f aca="true" t="shared" si="4" ref="O8:O45">IF(E8&lt;1,0,IF(E8&gt;20,0,21-E8))</f>
        <v>20</v>
      </c>
      <c r="P8" s="59">
        <f aca="true" t="shared" si="5" ref="P8:P45">IF(F8&lt;1,0,IF(F8&gt;20,0,21-F8))</f>
        <v>20</v>
      </c>
      <c r="Q8" s="59">
        <f aca="true" t="shared" si="6" ref="Q8:Q45">IF(G8&lt;1,0,IF(G8&gt;20,0,21-G8))</f>
        <v>20</v>
      </c>
      <c r="S8" s="83">
        <v>5.3420000000000005</v>
      </c>
      <c r="T8" s="83">
        <v>4.99</v>
      </c>
      <c r="U8" s="83">
        <v>5.05</v>
      </c>
      <c r="V8" s="81">
        <v>5.23</v>
      </c>
      <c r="W8" s="60">
        <f aca="true" t="shared" si="7" ref="W8:W45">MIN(S8:V8)</f>
        <v>4.99</v>
      </c>
      <c r="X8" s="69">
        <f aca="true" t="shared" si="8" ref="X8:X45">COUNTA(S8:V8)</f>
        <v>4</v>
      </c>
    </row>
    <row r="9" spans="1:24" s="42" customFormat="1" ht="12.75">
      <c r="A9" s="47">
        <v>2</v>
      </c>
      <c r="B9" s="37" t="s">
        <v>78</v>
      </c>
      <c r="C9" s="82"/>
      <c r="D9" s="43">
        <v>2</v>
      </c>
      <c r="E9" s="43">
        <v>2</v>
      </c>
      <c r="F9" s="39">
        <v>3</v>
      </c>
      <c r="G9" s="43">
        <v>5</v>
      </c>
      <c r="H9"/>
      <c r="I9" s="64">
        <f t="shared" si="0"/>
        <v>56</v>
      </c>
      <c r="K9" s="65">
        <f t="shared" si="1"/>
        <v>5.2</v>
      </c>
      <c r="L9" s="66">
        <f t="shared" si="2"/>
        <v>4</v>
      </c>
      <c r="N9" s="59">
        <f t="shared" si="3"/>
        <v>19</v>
      </c>
      <c r="O9" s="59">
        <f t="shared" si="4"/>
        <v>19</v>
      </c>
      <c r="P9" s="59">
        <f t="shared" si="5"/>
        <v>18</v>
      </c>
      <c r="Q9" s="59">
        <f t="shared" si="6"/>
        <v>16</v>
      </c>
      <c r="S9" s="83">
        <v>5.314</v>
      </c>
      <c r="T9" s="83">
        <v>5.2</v>
      </c>
      <c r="U9" s="81">
        <v>5.213</v>
      </c>
      <c r="V9" s="81">
        <v>5.43</v>
      </c>
      <c r="W9" s="60">
        <f t="shared" si="7"/>
        <v>5.2</v>
      </c>
      <c r="X9" s="69">
        <f t="shared" si="8"/>
        <v>4</v>
      </c>
    </row>
    <row r="10" spans="1:24" s="42" customFormat="1" ht="12.75" customHeight="1">
      <c r="A10" s="47">
        <v>3</v>
      </c>
      <c r="B10" s="37" t="s">
        <v>83</v>
      </c>
      <c r="C10" s="82"/>
      <c r="D10" s="43"/>
      <c r="E10" s="43">
        <v>4</v>
      </c>
      <c r="F10" s="39">
        <v>2</v>
      </c>
      <c r="G10" s="43">
        <v>4</v>
      </c>
      <c r="H10"/>
      <c r="I10" s="64">
        <f t="shared" si="0"/>
        <v>53</v>
      </c>
      <c r="K10" s="65">
        <f t="shared" si="1"/>
        <v>5.07</v>
      </c>
      <c r="L10" s="66">
        <f t="shared" si="2"/>
        <v>3</v>
      </c>
      <c r="N10" s="59">
        <f t="shared" si="3"/>
        <v>0</v>
      </c>
      <c r="O10" s="59">
        <f t="shared" si="4"/>
        <v>17</v>
      </c>
      <c r="P10" s="59">
        <f t="shared" si="5"/>
        <v>19</v>
      </c>
      <c r="Q10" s="59">
        <f t="shared" si="6"/>
        <v>17</v>
      </c>
      <c r="S10" s="83"/>
      <c r="T10" s="83">
        <v>5.07</v>
      </c>
      <c r="U10" s="81">
        <v>5.261</v>
      </c>
      <c r="V10" s="81">
        <v>5.26</v>
      </c>
      <c r="W10" s="60">
        <f t="shared" si="7"/>
        <v>5.07</v>
      </c>
      <c r="X10" s="69">
        <f t="shared" si="8"/>
        <v>3</v>
      </c>
    </row>
    <row r="11" spans="1:24" ht="12.75">
      <c r="A11" s="47">
        <v>4</v>
      </c>
      <c r="B11" s="35" t="s">
        <v>87</v>
      </c>
      <c r="C11" s="82"/>
      <c r="D11" s="43">
        <v>4</v>
      </c>
      <c r="E11" s="43">
        <v>5</v>
      </c>
      <c r="F11" s="39">
        <v>8</v>
      </c>
      <c r="G11" s="39">
        <v>3</v>
      </c>
      <c r="H11" s="42"/>
      <c r="I11" s="64">
        <f t="shared" si="0"/>
        <v>51</v>
      </c>
      <c r="J11" s="42"/>
      <c r="K11" s="65">
        <f t="shared" si="1"/>
        <v>5.39</v>
      </c>
      <c r="L11" s="66">
        <f t="shared" si="2"/>
        <v>4</v>
      </c>
      <c r="M11" s="42"/>
      <c r="N11" s="59">
        <f t="shared" si="3"/>
        <v>17</v>
      </c>
      <c r="O11" s="59">
        <f t="shared" si="4"/>
        <v>16</v>
      </c>
      <c r="P11" s="59">
        <f t="shared" si="5"/>
        <v>13</v>
      </c>
      <c r="Q11" s="59">
        <f t="shared" si="6"/>
        <v>18</v>
      </c>
      <c r="R11" s="42"/>
      <c r="S11" s="83">
        <v>5.411</v>
      </c>
      <c r="T11" s="83">
        <v>5.39</v>
      </c>
      <c r="U11" s="90">
        <v>5.583</v>
      </c>
      <c r="V11" s="81">
        <v>5.45</v>
      </c>
      <c r="W11" s="60">
        <f t="shared" si="7"/>
        <v>5.39</v>
      </c>
      <c r="X11" s="69">
        <f t="shared" si="8"/>
        <v>4</v>
      </c>
    </row>
    <row r="12" spans="1:26" ht="12.75">
      <c r="A12" s="47">
        <v>5</v>
      </c>
      <c r="B12" s="35" t="s">
        <v>89</v>
      </c>
      <c r="C12" s="82"/>
      <c r="D12" s="43">
        <v>3</v>
      </c>
      <c r="E12" s="43">
        <v>3</v>
      </c>
      <c r="G12" s="39">
        <v>7</v>
      </c>
      <c r="H12" s="42"/>
      <c r="I12" s="64">
        <f t="shared" si="0"/>
        <v>50</v>
      </c>
      <c r="J12" s="42"/>
      <c r="K12" s="65">
        <f t="shared" si="1"/>
        <v>5.186</v>
      </c>
      <c r="L12" s="66">
        <f t="shared" si="2"/>
        <v>3</v>
      </c>
      <c r="M12" s="42"/>
      <c r="N12" s="59">
        <f t="shared" si="3"/>
        <v>18</v>
      </c>
      <c r="O12" s="59">
        <f t="shared" si="4"/>
        <v>18</v>
      </c>
      <c r="P12" s="59">
        <f t="shared" si="5"/>
        <v>0</v>
      </c>
      <c r="Q12" s="59">
        <f t="shared" si="6"/>
        <v>14</v>
      </c>
      <c r="R12" s="42"/>
      <c r="S12" s="83">
        <v>5.186</v>
      </c>
      <c r="T12" s="83">
        <v>5.24</v>
      </c>
      <c r="V12" s="81">
        <v>5.59</v>
      </c>
      <c r="W12" s="60">
        <f t="shared" si="7"/>
        <v>5.186</v>
      </c>
      <c r="X12" s="69">
        <f t="shared" si="8"/>
        <v>3</v>
      </c>
      <c r="Y12" s="42"/>
      <c r="Z12" s="42"/>
    </row>
    <row r="13" spans="1:24" s="42" customFormat="1" ht="12.75" customHeight="1">
      <c r="A13" s="47">
        <v>6</v>
      </c>
      <c r="B13" s="37" t="s">
        <v>95</v>
      </c>
      <c r="C13" s="82"/>
      <c r="D13" s="43">
        <v>7</v>
      </c>
      <c r="E13" s="43">
        <v>6</v>
      </c>
      <c r="F13" s="39">
        <v>9</v>
      </c>
      <c r="G13" s="43">
        <v>2</v>
      </c>
      <c r="H13"/>
      <c r="I13" s="64">
        <f t="shared" si="0"/>
        <v>48</v>
      </c>
      <c r="K13" s="65">
        <f t="shared" si="1"/>
        <v>5.44</v>
      </c>
      <c r="L13" s="66">
        <f t="shared" si="2"/>
        <v>4</v>
      </c>
      <c r="N13" s="59">
        <f t="shared" si="3"/>
        <v>14</v>
      </c>
      <c r="O13" s="59">
        <f t="shared" si="4"/>
        <v>15</v>
      </c>
      <c r="P13" s="59">
        <f t="shared" si="5"/>
        <v>12</v>
      </c>
      <c r="Q13" s="59">
        <f t="shared" si="6"/>
        <v>19</v>
      </c>
      <c r="S13" s="83">
        <v>5.5360000000000005</v>
      </c>
      <c r="T13" s="83">
        <v>5.44</v>
      </c>
      <c r="U13" s="81">
        <v>5.641</v>
      </c>
      <c r="V13" s="81">
        <v>5.5</v>
      </c>
      <c r="W13" s="60">
        <f t="shared" si="7"/>
        <v>5.44</v>
      </c>
      <c r="X13" s="69">
        <f t="shared" si="8"/>
        <v>4</v>
      </c>
    </row>
    <row r="14" spans="1:26" ht="12.75">
      <c r="A14" s="47">
        <v>7</v>
      </c>
      <c r="B14" s="37" t="s">
        <v>80</v>
      </c>
      <c r="D14" s="43">
        <v>8</v>
      </c>
      <c r="E14" s="43">
        <v>7</v>
      </c>
      <c r="F14" s="39">
        <v>6</v>
      </c>
      <c r="G14" s="39">
        <v>11</v>
      </c>
      <c r="I14" s="64">
        <f t="shared" si="0"/>
        <v>42</v>
      </c>
      <c r="J14" s="42"/>
      <c r="K14" s="65">
        <f t="shared" si="1"/>
        <v>5.45</v>
      </c>
      <c r="L14" s="66">
        <f t="shared" si="2"/>
        <v>4</v>
      </c>
      <c r="M14" s="42"/>
      <c r="N14" s="59">
        <f t="shared" si="3"/>
        <v>13</v>
      </c>
      <c r="O14" s="59">
        <f t="shared" si="4"/>
        <v>14</v>
      </c>
      <c r="P14" s="59">
        <f t="shared" si="5"/>
        <v>15</v>
      </c>
      <c r="Q14" s="59">
        <f t="shared" si="6"/>
        <v>10</v>
      </c>
      <c r="S14" s="83">
        <v>5.663</v>
      </c>
      <c r="T14" s="83">
        <v>5.45</v>
      </c>
      <c r="U14" s="90">
        <v>5.477</v>
      </c>
      <c r="V14" s="81">
        <v>5.86</v>
      </c>
      <c r="W14" s="60">
        <f t="shared" si="7"/>
        <v>5.45</v>
      </c>
      <c r="X14" s="69">
        <f t="shared" si="8"/>
        <v>4</v>
      </c>
      <c r="Y14" s="42"/>
      <c r="Z14" s="42"/>
    </row>
    <row r="15" spans="1:24" s="42" customFormat="1" ht="12.75" customHeight="1">
      <c r="A15" s="47">
        <v>8</v>
      </c>
      <c r="B15" s="37" t="s">
        <v>105</v>
      </c>
      <c r="C15" s="82"/>
      <c r="D15" s="43">
        <v>10</v>
      </c>
      <c r="E15" s="43">
        <v>11</v>
      </c>
      <c r="F15" s="39">
        <v>5</v>
      </c>
      <c r="G15" s="43">
        <v>6</v>
      </c>
      <c r="H15"/>
      <c r="I15" s="64">
        <f t="shared" si="0"/>
        <v>42</v>
      </c>
      <c r="K15" s="65">
        <f t="shared" si="1"/>
        <v>5.307</v>
      </c>
      <c r="L15" s="66">
        <f t="shared" si="2"/>
        <v>4</v>
      </c>
      <c r="N15" s="59">
        <f t="shared" si="3"/>
        <v>11</v>
      </c>
      <c r="O15" s="59">
        <f t="shared" si="4"/>
        <v>10</v>
      </c>
      <c r="P15" s="59">
        <f t="shared" si="5"/>
        <v>16</v>
      </c>
      <c r="Q15" s="59">
        <f t="shared" si="6"/>
        <v>15</v>
      </c>
      <c r="S15" s="83">
        <v>5.697</v>
      </c>
      <c r="T15" s="83">
        <v>5.69</v>
      </c>
      <c r="U15" s="83">
        <v>5.307</v>
      </c>
      <c r="V15" s="81">
        <v>5.47</v>
      </c>
      <c r="W15" s="60">
        <f t="shared" si="7"/>
        <v>5.307</v>
      </c>
      <c r="X15" s="69">
        <f t="shared" si="8"/>
        <v>4</v>
      </c>
    </row>
    <row r="16" spans="1:24" s="42" customFormat="1" ht="12.75" customHeight="1">
      <c r="A16" s="47">
        <v>9</v>
      </c>
      <c r="B16" s="35" t="s">
        <v>93</v>
      </c>
      <c r="C16" s="82"/>
      <c r="D16" s="43">
        <v>5</v>
      </c>
      <c r="E16" s="43">
        <v>15</v>
      </c>
      <c r="F16" s="39">
        <v>11</v>
      </c>
      <c r="G16" s="43">
        <v>9</v>
      </c>
      <c r="I16" s="64">
        <f t="shared" si="0"/>
        <v>38</v>
      </c>
      <c r="K16" s="65">
        <f t="shared" si="1"/>
        <v>5.336</v>
      </c>
      <c r="L16" s="66">
        <f t="shared" si="2"/>
        <v>4</v>
      </c>
      <c r="N16" s="59">
        <f t="shared" si="3"/>
        <v>16</v>
      </c>
      <c r="O16" s="59">
        <f t="shared" si="4"/>
        <v>6</v>
      </c>
      <c r="P16" s="59">
        <f t="shared" si="5"/>
        <v>10</v>
      </c>
      <c r="Q16" s="59">
        <f t="shared" si="6"/>
        <v>12</v>
      </c>
      <c r="S16" s="83">
        <v>5.336</v>
      </c>
      <c r="T16" s="83">
        <v>6.57</v>
      </c>
      <c r="U16" s="81">
        <v>5.821000000000001</v>
      </c>
      <c r="V16" s="81">
        <v>5.83</v>
      </c>
      <c r="W16" s="60">
        <f t="shared" si="7"/>
        <v>5.336</v>
      </c>
      <c r="X16" s="69">
        <f t="shared" si="8"/>
        <v>4</v>
      </c>
    </row>
    <row r="17" spans="1:24" s="42" customFormat="1" ht="12.75" customHeight="1">
      <c r="A17" s="47">
        <v>10</v>
      </c>
      <c r="B17" s="35" t="s">
        <v>103</v>
      </c>
      <c r="C17" s="82"/>
      <c r="D17" s="43">
        <v>13</v>
      </c>
      <c r="E17" s="43">
        <v>8</v>
      </c>
      <c r="F17" s="39">
        <v>7</v>
      </c>
      <c r="G17" s="43">
        <v>14</v>
      </c>
      <c r="I17" s="64">
        <f t="shared" si="0"/>
        <v>35</v>
      </c>
      <c r="K17" s="65">
        <f t="shared" si="1"/>
        <v>5.545</v>
      </c>
      <c r="L17" s="66">
        <f t="shared" si="2"/>
        <v>4</v>
      </c>
      <c r="N17" s="59">
        <f t="shared" si="3"/>
        <v>8</v>
      </c>
      <c r="O17" s="59">
        <f t="shared" si="4"/>
        <v>13</v>
      </c>
      <c r="P17" s="59">
        <f t="shared" si="5"/>
        <v>14</v>
      </c>
      <c r="Q17" s="59">
        <f t="shared" si="6"/>
        <v>7</v>
      </c>
      <c r="S17" s="83">
        <v>5.729</v>
      </c>
      <c r="T17" s="83">
        <v>5.57</v>
      </c>
      <c r="U17" s="83">
        <v>5.545</v>
      </c>
      <c r="V17" s="83">
        <v>6.1</v>
      </c>
      <c r="W17" s="60">
        <f t="shared" si="7"/>
        <v>5.545</v>
      </c>
      <c r="X17" s="69">
        <f t="shared" si="8"/>
        <v>4</v>
      </c>
    </row>
    <row r="18" spans="1:24" s="42" customFormat="1" ht="12.75" customHeight="1">
      <c r="A18" s="47">
        <v>11</v>
      </c>
      <c r="B18" s="35" t="s">
        <v>114</v>
      </c>
      <c r="C18" s="82"/>
      <c r="D18" s="43">
        <v>6</v>
      </c>
      <c r="E18" s="43"/>
      <c r="F18" s="39">
        <v>4</v>
      </c>
      <c r="G18" s="39"/>
      <c r="I18" s="64">
        <f t="shared" si="0"/>
        <v>32</v>
      </c>
      <c r="K18" s="65">
        <f t="shared" si="1"/>
        <v>5.321000000000001</v>
      </c>
      <c r="L18" s="66">
        <f t="shared" si="2"/>
        <v>2</v>
      </c>
      <c r="N18" s="59">
        <f t="shared" si="3"/>
        <v>15</v>
      </c>
      <c r="O18" s="59">
        <f t="shared" si="4"/>
        <v>0</v>
      </c>
      <c r="P18" s="59">
        <f t="shared" si="5"/>
        <v>17</v>
      </c>
      <c r="Q18" s="59">
        <f t="shared" si="6"/>
        <v>0</v>
      </c>
      <c r="S18" s="83">
        <v>5.35</v>
      </c>
      <c r="T18" s="83"/>
      <c r="U18" s="81">
        <v>5.321000000000001</v>
      </c>
      <c r="V18" s="81"/>
      <c r="W18" s="60">
        <f t="shared" si="7"/>
        <v>5.321000000000001</v>
      </c>
      <c r="X18" s="69">
        <f t="shared" si="8"/>
        <v>2</v>
      </c>
    </row>
    <row r="19" spans="1:24" s="42" customFormat="1" ht="12.75">
      <c r="A19" s="47">
        <v>12</v>
      </c>
      <c r="B19" s="35" t="s">
        <v>116</v>
      </c>
      <c r="C19" s="82"/>
      <c r="D19" s="43">
        <v>15</v>
      </c>
      <c r="E19" s="43">
        <v>10</v>
      </c>
      <c r="F19" s="39"/>
      <c r="G19" s="43">
        <v>13</v>
      </c>
      <c r="I19" s="64">
        <f t="shared" si="0"/>
        <v>25</v>
      </c>
      <c r="K19" s="65">
        <f t="shared" si="1"/>
        <v>5.67</v>
      </c>
      <c r="L19" s="66">
        <f t="shared" si="2"/>
        <v>3</v>
      </c>
      <c r="N19" s="59">
        <f t="shared" si="3"/>
        <v>6</v>
      </c>
      <c r="O19" s="59">
        <f t="shared" si="4"/>
        <v>11</v>
      </c>
      <c r="P19" s="59">
        <f t="shared" si="5"/>
        <v>0</v>
      </c>
      <c r="Q19" s="59">
        <f t="shared" si="6"/>
        <v>8</v>
      </c>
      <c r="S19" s="83">
        <v>5.763</v>
      </c>
      <c r="T19" s="83">
        <v>5.67</v>
      </c>
      <c r="U19" s="83"/>
      <c r="V19" s="83">
        <v>6.09</v>
      </c>
      <c r="W19" s="60">
        <f t="shared" si="7"/>
        <v>5.67</v>
      </c>
      <c r="X19" s="69">
        <f t="shared" si="8"/>
        <v>3</v>
      </c>
    </row>
    <row r="20" spans="1:24" s="42" customFormat="1" ht="12.75" customHeight="1">
      <c r="A20" s="47">
        <v>13</v>
      </c>
      <c r="B20" s="37" t="s">
        <v>119</v>
      </c>
      <c r="C20" s="82"/>
      <c r="D20" s="43">
        <v>14</v>
      </c>
      <c r="E20" s="43"/>
      <c r="F20" s="39"/>
      <c r="G20" s="43">
        <v>8</v>
      </c>
      <c r="H20"/>
      <c r="I20" s="64">
        <f t="shared" si="0"/>
        <v>20</v>
      </c>
      <c r="K20" s="65">
        <f t="shared" si="1"/>
        <v>5.76</v>
      </c>
      <c r="L20" s="66">
        <f t="shared" si="2"/>
        <v>2</v>
      </c>
      <c r="N20" s="59">
        <f t="shared" si="3"/>
        <v>7</v>
      </c>
      <c r="O20" s="59">
        <f t="shared" si="4"/>
        <v>0</v>
      </c>
      <c r="P20" s="59">
        <f t="shared" si="5"/>
        <v>0</v>
      </c>
      <c r="Q20" s="59">
        <f t="shared" si="6"/>
        <v>13</v>
      </c>
      <c r="S20" s="83">
        <v>5.76</v>
      </c>
      <c r="T20" s="83"/>
      <c r="U20" s="81"/>
      <c r="V20" s="81">
        <v>5.81</v>
      </c>
      <c r="W20" s="60">
        <f t="shared" si="7"/>
        <v>5.76</v>
      </c>
      <c r="X20" s="69">
        <f t="shared" si="8"/>
        <v>2</v>
      </c>
    </row>
    <row r="21" spans="1:24" s="42" customFormat="1" ht="12.75" customHeight="1">
      <c r="A21" s="47">
        <v>14</v>
      </c>
      <c r="B21" s="37" t="s">
        <v>123</v>
      </c>
      <c r="C21" s="82"/>
      <c r="D21" s="43">
        <v>16</v>
      </c>
      <c r="E21" s="43">
        <v>13</v>
      </c>
      <c r="F21" s="39">
        <v>15</v>
      </c>
      <c r="G21" s="43">
        <v>18</v>
      </c>
      <c r="H21"/>
      <c r="I21" s="64">
        <f t="shared" si="0"/>
        <v>19</v>
      </c>
      <c r="K21" s="65">
        <f t="shared" si="1"/>
        <v>6.1</v>
      </c>
      <c r="L21" s="66">
        <f t="shared" si="2"/>
        <v>4</v>
      </c>
      <c r="N21" s="59">
        <f t="shared" si="3"/>
        <v>5</v>
      </c>
      <c r="O21" s="59">
        <f t="shared" si="4"/>
        <v>8</v>
      </c>
      <c r="P21" s="59">
        <f t="shared" si="5"/>
        <v>6</v>
      </c>
      <c r="Q21" s="59">
        <f t="shared" si="6"/>
        <v>3</v>
      </c>
      <c r="S21" s="83">
        <v>6.174</v>
      </c>
      <c r="T21" s="83">
        <v>6.1</v>
      </c>
      <c r="U21" s="83">
        <v>6.215</v>
      </c>
      <c r="V21" s="81">
        <v>6.25</v>
      </c>
      <c r="W21" s="60">
        <f t="shared" si="7"/>
        <v>6.1</v>
      </c>
      <c r="X21" s="69">
        <f t="shared" si="8"/>
        <v>4</v>
      </c>
    </row>
    <row r="22" spans="1:24" s="42" customFormat="1" ht="12.75" customHeight="1">
      <c r="A22" s="47">
        <v>15</v>
      </c>
      <c r="B22" s="35" t="s">
        <v>71</v>
      </c>
      <c r="C22" s="82"/>
      <c r="D22" s="43"/>
      <c r="E22" s="43"/>
      <c r="F22" s="39">
        <v>13</v>
      </c>
      <c r="G22" s="43">
        <v>10</v>
      </c>
      <c r="I22" s="64">
        <f t="shared" si="0"/>
        <v>19</v>
      </c>
      <c r="K22" s="65">
        <f t="shared" si="1"/>
        <v>5.84</v>
      </c>
      <c r="L22" s="66">
        <f t="shared" si="2"/>
        <v>2</v>
      </c>
      <c r="N22" s="59">
        <f t="shared" si="3"/>
        <v>0</v>
      </c>
      <c r="O22" s="59">
        <f t="shared" si="4"/>
        <v>0</v>
      </c>
      <c r="P22" s="59">
        <f t="shared" si="5"/>
        <v>8</v>
      </c>
      <c r="Q22" s="59">
        <f t="shared" si="6"/>
        <v>11</v>
      </c>
      <c r="S22" s="83"/>
      <c r="T22" s="83"/>
      <c r="U22" s="83">
        <v>5.8660000000000005</v>
      </c>
      <c r="V22" s="83">
        <v>5.84</v>
      </c>
      <c r="W22" s="60">
        <f t="shared" si="7"/>
        <v>5.84</v>
      </c>
      <c r="X22" s="69">
        <f t="shared" si="8"/>
        <v>2</v>
      </c>
    </row>
    <row r="23" spans="1:26" ht="12.75">
      <c r="A23" s="47">
        <v>16</v>
      </c>
      <c r="B23" s="37" t="s">
        <v>96</v>
      </c>
      <c r="C23" s="82"/>
      <c r="D23" s="43">
        <v>9</v>
      </c>
      <c r="E23" s="43"/>
      <c r="G23" s="43">
        <v>15</v>
      </c>
      <c r="I23" s="64">
        <f t="shared" si="0"/>
        <v>18</v>
      </c>
      <c r="J23" s="42"/>
      <c r="K23" s="65">
        <f t="shared" si="1"/>
        <v>5.661</v>
      </c>
      <c r="L23" s="66">
        <f t="shared" si="2"/>
        <v>2</v>
      </c>
      <c r="M23" s="42"/>
      <c r="N23" s="59">
        <f t="shared" si="3"/>
        <v>12</v>
      </c>
      <c r="O23" s="59">
        <f t="shared" si="4"/>
        <v>0</v>
      </c>
      <c r="P23" s="59">
        <f t="shared" si="5"/>
        <v>0</v>
      </c>
      <c r="Q23" s="59">
        <f t="shared" si="6"/>
        <v>6</v>
      </c>
      <c r="R23" s="42"/>
      <c r="S23" s="83">
        <v>5.661</v>
      </c>
      <c r="T23" s="83"/>
      <c r="U23" s="83"/>
      <c r="V23" s="81">
        <v>6.11</v>
      </c>
      <c r="W23" s="60">
        <f t="shared" si="7"/>
        <v>5.661</v>
      </c>
      <c r="X23" s="69">
        <f t="shared" si="8"/>
        <v>2</v>
      </c>
      <c r="Y23" s="42"/>
      <c r="Z23" s="42"/>
    </row>
    <row r="24" spans="1:26" ht="12.75">
      <c r="A24" s="47">
        <v>17</v>
      </c>
      <c r="B24" s="37" t="s">
        <v>131</v>
      </c>
      <c r="C24" s="82"/>
      <c r="D24" s="43"/>
      <c r="E24" s="43">
        <v>9</v>
      </c>
      <c r="G24" s="43">
        <v>16</v>
      </c>
      <c r="I24" s="64">
        <f t="shared" si="0"/>
        <v>17</v>
      </c>
      <c r="J24" s="42"/>
      <c r="K24" s="65">
        <f t="shared" si="1"/>
        <v>5.63</v>
      </c>
      <c r="L24" s="66">
        <f t="shared" si="2"/>
        <v>2</v>
      </c>
      <c r="M24" s="42"/>
      <c r="N24" s="59">
        <f t="shared" si="3"/>
        <v>0</v>
      </c>
      <c r="O24" s="59">
        <f t="shared" si="4"/>
        <v>12</v>
      </c>
      <c r="P24" s="59">
        <f t="shared" si="5"/>
        <v>0</v>
      </c>
      <c r="Q24" s="59">
        <f t="shared" si="6"/>
        <v>5</v>
      </c>
      <c r="R24" s="42"/>
      <c r="S24" s="83"/>
      <c r="T24" s="83">
        <v>5.63</v>
      </c>
      <c r="V24" s="81">
        <v>6.19</v>
      </c>
      <c r="W24" s="60">
        <f t="shared" si="7"/>
        <v>5.63</v>
      </c>
      <c r="X24" s="69">
        <f t="shared" si="8"/>
        <v>2</v>
      </c>
      <c r="Y24" s="42"/>
      <c r="Z24" s="42"/>
    </row>
    <row r="25" spans="1:24" s="42" customFormat="1" ht="12.75" customHeight="1">
      <c r="A25" s="47">
        <v>18</v>
      </c>
      <c r="B25" s="37" t="s">
        <v>108</v>
      </c>
      <c r="C25" s="82"/>
      <c r="D25" s="43"/>
      <c r="E25" s="43">
        <v>15</v>
      </c>
      <c r="F25" s="39">
        <v>14</v>
      </c>
      <c r="G25" s="43">
        <v>20</v>
      </c>
      <c r="H25"/>
      <c r="I25" s="64">
        <f t="shared" si="0"/>
        <v>14</v>
      </c>
      <c r="K25" s="65">
        <f t="shared" si="1"/>
        <v>6.196</v>
      </c>
      <c r="L25" s="66">
        <f t="shared" si="2"/>
        <v>3</v>
      </c>
      <c r="N25" s="59">
        <f t="shared" si="3"/>
        <v>0</v>
      </c>
      <c r="O25" s="59">
        <f t="shared" si="4"/>
        <v>6</v>
      </c>
      <c r="P25" s="59">
        <f t="shared" si="5"/>
        <v>7</v>
      </c>
      <c r="Q25" s="59">
        <f t="shared" si="6"/>
        <v>1</v>
      </c>
      <c r="S25" s="83"/>
      <c r="T25" s="83">
        <v>6.57</v>
      </c>
      <c r="U25" s="81">
        <v>6.196</v>
      </c>
      <c r="V25" s="81">
        <v>6.34</v>
      </c>
      <c r="W25" s="60">
        <f t="shared" si="7"/>
        <v>6.196</v>
      </c>
      <c r="X25" s="69">
        <f t="shared" si="8"/>
        <v>3</v>
      </c>
    </row>
    <row r="26" spans="1:24" s="42" customFormat="1" ht="12.75" customHeight="1">
      <c r="A26" s="47">
        <v>19</v>
      </c>
      <c r="B26" s="35" t="s">
        <v>118</v>
      </c>
      <c r="C26" s="82"/>
      <c r="D26" s="43"/>
      <c r="E26" s="43">
        <v>14</v>
      </c>
      <c r="F26" s="39">
        <v>17</v>
      </c>
      <c r="G26" s="43"/>
      <c r="I26" s="64">
        <f t="shared" si="0"/>
        <v>11</v>
      </c>
      <c r="K26" s="65">
        <f t="shared" si="1"/>
        <v>6.25</v>
      </c>
      <c r="L26" s="66">
        <f t="shared" si="2"/>
        <v>2</v>
      </c>
      <c r="N26" s="59">
        <f t="shared" si="3"/>
        <v>0</v>
      </c>
      <c r="O26" s="59">
        <f t="shared" si="4"/>
        <v>7</v>
      </c>
      <c r="P26" s="59">
        <f t="shared" si="5"/>
        <v>4</v>
      </c>
      <c r="Q26" s="59">
        <f t="shared" si="6"/>
        <v>0</v>
      </c>
      <c r="S26" s="83"/>
      <c r="T26" s="83">
        <v>6.25</v>
      </c>
      <c r="U26" s="81">
        <v>6.617000000000001</v>
      </c>
      <c r="V26" s="83"/>
      <c r="W26" s="60">
        <f t="shared" si="7"/>
        <v>6.25</v>
      </c>
      <c r="X26" s="69">
        <f t="shared" si="8"/>
        <v>2</v>
      </c>
    </row>
    <row r="27" spans="1:24" s="42" customFormat="1" ht="12.75" customHeight="1">
      <c r="A27" s="47">
        <v>20</v>
      </c>
      <c r="B27" s="37" t="s">
        <v>125</v>
      </c>
      <c r="C27" s="82"/>
      <c r="D27" s="43"/>
      <c r="E27" s="43"/>
      <c r="F27" s="39">
        <v>10</v>
      </c>
      <c r="G27" s="43"/>
      <c r="H27"/>
      <c r="I27" s="64">
        <f t="shared" si="0"/>
        <v>11</v>
      </c>
      <c r="K27" s="65">
        <f t="shared" si="1"/>
        <v>5.8</v>
      </c>
      <c r="L27" s="66">
        <f t="shared" si="2"/>
        <v>1</v>
      </c>
      <c r="N27" s="59">
        <f t="shared" si="3"/>
        <v>0</v>
      </c>
      <c r="O27" s="59">
        <f t="shared" si="4"/>
        <v>0</v>
      </c>
      <c r="P27" s="59">
        <f t="shared" si="5"/>
        <v>11</v>
      </c>
      <c r="Q27" s="59">
        <f t="shared" si="6"/>
        <v>0</v>
      </c>
      <c r="S27" s="83"/>
      <c r="T27" s="83"/>
      <c r="U27" s="83">
        <v>5.8</v>
      </c>
      <c r="V27" s="81"/>
      <c r="W27" s="60">
        <f t="shared" si="7"/>
        <v>5.8</v>
      </c>
      <c r="X27" s="69">
        <f t="shared" si="8"/>
        <v>1</v>
      </c>
    </row>
    <row r="28" spans="1:26" ht="12.75">
      <c r="A28" s="47">
        <v>21</v>
      </c>
      <c r="B28" s="35" t="s">
        <v>115</v>
      </c>
      <c r="C28" s="82"/>
      <c r="D28" s="43">
        <v>11</v>
      </c>
      <c r="E28" s="43"/>
      <c r="H28" s="42"/>
      <c r="I28" s="64">
        <f t="shared" si="0"/>
        <v>10</v>
      </c>
      <c r="J28" s="42"/>
      <c r="K28" s="65">
        <f t="shared" si="1"/>
        <v>5.704000000000001</v>
      </c>
      <c r="L28" s="66">
        <f t="shared" si="2"/>
        <v>1</v>
      </c>
      <c r="M28" s="42"/>
      <c r="N28" s="59">
        <f t="shared" si="3"/>
        <v>10</v>
      </c>
      <c r="O28" s="59">
        <f t="shared" si="4"/>
        <v>0</v>
      </c>
      <c r="P28" s="59">
        <f t="shared" si="5"/>
        <v>0</v>
      </c>
      <c r="Q28" s="59">
        <f t="shared" si="6"/>
        <v>0</v>
      </c>
      <c r="R28" s="42"/>
      <c r="S28" s="83">
        <v>5.704000000000001</v>
      </c>
      <c r="T28" s="83"/>
      <c r="U28" s="90"/>
      <c r="W28" s="60">
        <f t="shared" si="7"/>
        <v>5.704000000000001</v>
      </c>
      <c r="X28" s="69">
        <f t="shared" si="8"/>
        <v>1</v>
      </c>
      <c r="Y28" s="42"/>
      <c r="Z28" s="42"/>
    </row>
    <row r="29" spans="1:24" s="42" customFormat="1" ht="12.75" customHeight="1">
      <c r="A29" s="47">
        <v>22</v>
      </c>
      <c r="B29" s="37" t="s">
        <v>146</v>
      </c>
      <c r="C29" s="82"/>
      <c r="D29" s="39"/>
      <c r="E29" s="43"/>
      <c r="F29" s="39"/>
      <c r="G29" s="39">
        <v>12</v>
      </c>
      <c r="H29"/>
      <c r="I29" s="64">
        <f t="shared" si="0"/>
        <v>9</v>
      </c>
      <c r="K29" s="65">
        <f t="shared" si="1"/>
        <v>6.05</v>
      </c>
      <c r="L29" s="66">
        <f t="shared" si="2"/>
        <v>1</v>
      </c>
      <c r="N29" s="59">
        <f t="shared" si="3"/>
        <v>0</v>
      </c>
      <c r="O29" s="59">
        <f t="shared" si="4"/>
        <v>0</v>
      </c>
      <c r="P29" s="59">
        <f t="shared" si="5"/>
        <v>0</v>
      </c>
      <c r="Q29" s="59">
        <f t="shared" si="6"/>
        <v>9</v>
      </c>
      <c r="R29"/>
      <c r="S29" s="81"/>
      <c r="T29" s="81"/>
      <c r="U29" s="81"/>
      <c r="V29" s="81">
        <v>6.05</v>
      </c>
      <c r="W29" s="60">
        <f t="shared" si="7"/>
        <v>6.05</v>
      </c>
      <c r="X29" s="69">
        <f t="shared" si="8"/>
        <v>1</v>
      </c>
    </row>
    <row r="30" spans="1:24" s="42" customFormat="1" ht="12.75" customHeight="1">
      <c r="A30" s="47">
        <v>23</v>
      </c>
      <c r="B30" s="37" t="s">
        <v>151</v>
      </c>
      <c r="C30" s="82"/>
      <c r="D30" s="43"/>
      <c r="E30" s="43"/>
      <c r="F30" s="39">
        <v>12</v>
      </c>
      <c r="G30" s="43"/>
      <c r="H30"/>
      <c r="I30" s="64">
        <f t="shared" si="0"/>
        <v>9</v>
      </c>
      <c r="K30" s="65">
        <f t="shared" si="1"/>
        <v>5.831</v>
      </c>
      <c r="L30" s="66">
        <f t="shared" si="2"/>
        <v>1</v>
      </c>
      <c r="N30" s="59">
        <f t="shared" si="3"/>
        <v>0</v>
      </c>
      <c r="O30" s="59">
        <f t="shared" si="4"/>
        <v>0</v>
      </c>
      <c r="P30" s="59">
        <f t="shared" si="5"/>
        <v>9</v>
      </c>
      <c r="Q30" s="59">
        <f t="shared" si="6"/>
        <v>0</v>
      </c>
      <c r="S30" s="83"/>
      <c r="T30" s="81"/>
      <c r="U30" s="81">
        <v>5.831</v>
      </c>
      <c r="V30" s="81"/>
      <c r="W30" s="60">
        <f t="shared" si="7"/>
        <v>5.831</v>
      </c>
      <c r="X30" s="69">
        <f t="shared" si="8"/>
        <v>1</v>
      </c>
    </row>
    <row r="31" spans="1:26" ht="12.75">
      <c r="A31" s="47">
        <v>24</v>
      </c>
      <c r="B31" s="37" t="s">
        <v>155</v>
      </c>
      <c r="C31" s="82"/>
      <c r="D31" s="43">
        <v>12</v>
      </c>
      <c r="E31" s="43"/>
      <c r="G31" s="43"/>
      <c r="I31" s="64">
        <f t="shared" si="0"/>
        <v>9</v>
      </c>
      <c r="J31" s="42"/>
      <c r="K31" s="65">
        <f t="shared" si="1"/>
        <v>5.7090000000000005</v>
      </c>
      <c r="L31" s="66">
        <f t="shared" si="2"/>
        <v>1</v>
      </c>
      <c r="M31" s="42"/>
      <c r="N31" s="59">
        <f t="shared" si="3"/>
        <v>9</v>
      </c>
      <c r="O31" s="59">
        <f t="shared" si="4"/>
        <v>0</v>
      </c>
      <c r="P31" s="59">
        <f t="shared" si="5"/>
        <v>0</v>
      </c>
      <c r="Q31" s="59">
        <f t="shared" si="6"/>
        <v>0</v>
      </c>
      <c r="R31" s="42"/>
      <c r="S31" s="83">
        <v>5.7090000000000005</v>
      </c>
      <c r="T31" s="83"/>
      <c r="W31" s="60">
        <f t="shared" si="7"/>
        <v>5.7090000000000005</v>
      </c>
      <c r="X31" s="69">
        <f t="shared" si="8"/>
        <v>1</v>
      </c>
      <c r="Y31" s="42"/>
      <c r="Z31" s="42"/>
    </row>
    <row r="32" spans="1:24" s="42" customFormat="1" ht="12.75" customHeight="1">
      <c r="A32" s="47">
        <v>25</v>
      </c>
      <c r="B32" s="35" t="s">
        <v>157</v>
      </c>
      <c r="C32" s="82"/>
      <c r="D32" s="43"/>
      <c r="E32" s="43">
        <v>12</v>
      </c>
      <c r="F32" s="39"/>
      <c r="G32" s="43"/>
      <c r="I32" s="64">
        <f t="shared" si="0"/>
        <v>9</v>
      </c>
      <c r="K32" s="65">
        <f t="shared" si="1"/>
        <v>5.7</v>
      </c>
      <c r="L32" s="66">
        <f t="shared" si="2"/>
        <v>1</v>
      </c>
      <c r="N32" s="59">
        <f t="shared" si="3"/>
        <v>0</v>
      </c>
      <c r="O32" s="59">
        <f t="shared" si="4"/>
        <v>9</v>
      </c>
      <c r="P32" s="59">
        <f t="shared" si="5"/>
        <v>0</v>
      </c>
      <c r="Q32" s="59">
        <f t="shared" si="6"/>
        <v>0</v>
      </c>
      <c r="S32" s="83"/>
      <c r="T32" s="83">
        <v>5.7</v>
      </c>
      <c r="U32" s="83"/>
      <c r="V32" s="83"/>
      <c r="W32" s="60">
        <f t="shared" si="7"/>
        <v>5.7</v>
      </c>
      <c r="X32" s="69">
        <f t="shared" si="8"/>
        <v>1</v>
      </c>
    </row>
    <row r="33" spans="1:24" s="42" customFormat="1" ht="12.75" customHeight="1">
      <c r="A33" s="47">
        <v>26</v>
      </c>
      <c r="B33" s="37" t="s">
        <v>161</v>
      </c>
      <c r="C33" s="82"/>
      <c r="D33" s="43"/>
      <c r="E33" s="43"/>
      <c r="F33" s="39">
        <v>16</v>
      </c>
      <c r="G33" s="43"/>
      <c r="H33"/>
      <c r="I33" s="64">
        <f t="shared" si="0"/>
        <v>5</v>
      </c>
      <c r="K33" s="65">
        <f t="shared" si="1"/>
        <v>6.57</v>
      </c>
      <c r="L33" s="66">
        <f t="shared" si="2"/>
        <v>1</v>
      </c>
      <c r="N33" s="59">
        <f t="shared" si="3"/>
        <v>0</v>
      </c>
      <c r="O33" s="59">
        <f t="shared" si="4"/>
        <v>0</v>
      </c>
      <c r="P33" s="59">
        <f t="shared" si="5"/>
        <v>5</v>
      </c>
      <c r="Q33" s="59">
        <f t="shared" si="6"/>
        <v>0</v>
      </c>
      <c r="S33" s="83"/>
      <c r="T33" s="81"/>
      <c r="U33" s="81">
        <v>6.57</v>
      </c>
      <c r="V33" s="81"/>
      <c r="W33" s="60">
        <f t="shared" si="7"/>
        <v>6.57</v>
      </c>
      <c r="X33" s="69">
        <f t="shared" si="8"/>
        <v>1</v>
      </c>
    </row>
    <row r="34" spans="1:24" s="42" customFormat="1" ht="12.75" customHeight="1">
      <c r="A34" s="47">
        <v>27</v>
      </c>
      <c r="B34" s="37" t="s">
        <v>164</v>
      </c>
      <c r="C34" s="82"/>
      <c r="D34" s="43"/>
      <c r="E34" s="43">
        <v>17</v>
      </c>
      <c r="F34" s="39"/>
      <c r="G34" s="43"/>
      <c r="H34"/>
      <c r="I34" s="64">
        <f t="shared" si="0"/>
        <v>4</v>
      </c>
      <c r="K34" s="65">
        <f t="shared" si="1"/>
        <v>6.6</v>
      </c>
      <c r="L34" s="66">
        <f t="shared" si="2"/>
        <v>1</v>
      </c>
      <c r="N34" s="59">
        <f t="shared" si="3"/>
        <v>0</v>
      </c>
      <c r="O34" s="59">
        <f t="shared" si="4"/>
        <v>4</v>
      </c>
      <c r="P34" s="59">
        <f t="shared" si="5"/>
        <v>0</v>
      </c>
      <c r="Q34" s="59">
        <f t="shared" si="6"/>
        <v>0</v>
      </c>
      <c r="S34" s="83"/>
      <c r="T34" s="83">
        <v>6.6</v>
      </c>
      <c r="U34" s="81"/>
      <c r="V34" s="81"/>
      <c r="W34" s="60">
        <f t="shared" si="7"/>
        <v>6.6</v>
      </c>
      <c r="X34" s="69">
        <f t="shared" si="8"/>
        <v>1</v>
      </c>
    </row>
    <row r="35" spans="1:24" s="42" customFormat="1" ht="12.75" customHeight="1">
      <c r="A35" s="47">
        <v>28</v>
      </c>
      <c r="B35" s="35" t="s">
        <v>2</v>
      </c>
      <c r="C35" s="82"/>
      <c r="D35" s="43">
        <v>17</v>
      </c>
      <c r="E35" s="43"/>
      <c r="F35" s="39"/>
      <c r="G35" s="39"/>
      <c r="I35" s="64">
        <f t="shared" si="0"/>
        <v>4</v>
      </c>
      <c r="K35" s="65">
        <f t="shared" si="1"/>
        <v>6.518000000000001</v>
      </c>
      <c r="L35" s="66">
        <f t="shared" si="2"/>
        <v>1</v>
      </c>
      <c r="N35" s="59">
        <f t="shared" si="3"/>
        <v>4</v>
      </c>
      <c r="O35" s="59">
        <f t="shared" si="4"/>
        <v>0</v>
      </c>
      <c r="P35" s="59">
        <f t="shared" si="5"/>
        <v>0</v>
      </c>
      <c r="Q35" s="59">
        <f t="shared" si="6"/>
        <v>0</v>
      </c>
      <c r="S35" s="83">
        <v>6.518000000000001</v>
      </c>
      <c r="T35" s="83"/>
      <c r="U35" s="90"/>
      <c r="V35" s="81"/>
      <c r="W35" s="60">
        <f t="shared" si="7"/>
        <v>6.518000000000001</v>
      </c>
      <c r="X35" s="69">
        <f t="shared" si="8"/>
        <v>1</v>
      </c>
    </row>
    <row r="36" spans="1:24" s="42" customFormat="1" ht="12.75" customHeight="1">
      <c r="A36" s="47">
        <v>29</v>
      </c>
      <c r="B36" s="37" t="s">
        <v>152</v>
      </c>
      <c r="C36" s="80"/>
      <c r="D36" s="39"/>
      <c r="E36" s="39"/>
      <c r="F36" s="39"/>
      <c r="G36" s="39">
        <v>17</v>
      </c>
      <c r="H36"/>
      <c r="I36" s="64">
        <f t="shared" si="0"/>
        <v>4</v>
      </c>
      <c r="K36" s="65">
        <f t="shared" si="1"/>
        <v>6.21</v>
      </c>
      <c r="L36" s="66">
        <f t="shared" si="2"/>
        <v>1</v>
      </c>
      <c r="N36" s="59">
        <f t="shared" si="3"/>
        <v>0</v>
      </c>
      <c r="O36" s="59">
        <f t="shared" si="4"/>
        <v>0</v>
      </c>
      <c r="P36" s="59">
        <f t="shared" si="5"/>
        <v>0</v>
      </c>
      <c r="Q36" s="59">
        <f t="shared" si="6"/>
        <v>4</v>
      </c>
      <c r="S36" s="83"/>
      <c r="T36" s="81"/>
      <c r="U36" s="90"/>
      <c r="V36" s="81">
        <v>6.21</v>
      </c>
      <c r="W36" s="60">
        <f t="shared" si="7"/>
        <v>6.21</v>
      </c>
      <c r="X36" s="69">
        <f t="shared" si="8"/>
        <v>1</v>
      </c>
    </row>
    <row r="37" spans="1:24" s="42" customFormat="1" ht="12.75" customHeight="1">
      <c r="A37" s="47">
        <v>30</v>
      </c>
      <c r="B37" s="35" t="s">
        <v>6</v>
      </c>
      <c r="C37" s="82"/>
      <c r="D37" s="43"/>
      <c r="E37" s="43">
        <v>18</v>
      </c>
      <c r="F37" s="39"/>
      <c r="G37" s="43"/>
      <c r="I37" s="64">
        <f t="shared" si="0"/>
        <v>3</v>
      </c>
      <c r="K37" s="65">
        <f t="shared" si="1"/>
        <v>6.77</v>
      </c>
      <c r="L37" s="66">
        <f t="shared" si="2"/>
        <v>1</v>
      </c>
      <c r="N37" s="59">
        <f t="shared" si="3"/>
        <v>0</v>
      </c>
      <c r="O37" s="59">
        <f t="shared" si="4"/>
        <v>3</v>
      </c>
      <c r="P37" s="59">
        <f t="shared" si="5"/>
        <v>0</v>
      </c>
      <c r="Q37" s="59">
        <f t="shared" si="6"/>
        <v>0</v>
      </c>
      <c r="S37" s="83"/>
      <c r="T37" s="83">
        <v>6.77</v>
      </c>
      <c r="U37" s="83"/>
      <c r="V37" s="83"/>
      <c r="W37" s="60">
        <f t="shared" si="7"/>
        <v>6.77</v>
      </c>
      <c r="X37" s="69">
        <f t="shared" si="8"/>
        <v>1</v>
      </c>
    </row>
    <row r="38" spans="1:24" s="42" customFormat="1" ht="12.75" customHeight="1">
      <c r="A38" s="47">
        <v>31</v>
      </c>
      <c r="B38" s="35" t="s">
        <v>148</v>
      </c>
      <c r="C38" s="82"/>
      <c r="D38" s="43">
        <v>18</v>
      </c>
      <c r="E38" s="43"/>
      <c r="F38" s="39"/>
      <c r="G38" s="39"/>
      <c r="I38" s="64">
        <f t="shared" si="0"/>
        <v>3</v>
      </c>
      <c r="K38" s="65">
        <f t="shared" si="1"/>
        <v>6.657</v>
      </c>
      <c r="L38" s="66">
        <f t="shared" si="2"/>
        <v>1</v>
      </c>
      <c r="N38" s="59">
        <f t="shared" si="3"/>
        <v>3</v>
      </c>
      <c r="O38" s="59">
        <f t="shared" si="4"/>
        <v>0</v>
      </c>
      <c r="P38" s="59">
        <f t="shared" si="5"/>
        <v>0</v>
      </c>
      <c r="Q38" s="59">
        <f t="shared" si="6"/>
        <v>0</v>
      </c>
      <c r="S38" s="83">
        <v>6.657</v>
      </c>
      <c r="T38" s="83"/>
      <c r="U38" s="81"/>
      <c r="V38" s="81"/>
      <c r="W38" s="60">
        <f t="shared" si="7"/>
        <v>6.657</v>
      </c>
      <c r="X38" s="69">
        <f t="shared" si="8"/>
        <v>1</v>
      </c>
    </row>
    <row r="39" spans="1:24" s="42" customFormat="1" ht="12.75" customHeight="1">
      <c r="A39" s="47">
        <v>32</v>
      </c>
      <c r="B39" s="35" t="s">
        <v>7</v>
      </c>
      <c r="C39" s="82"/>
      <c r="D39" s="43"/>
      <c r="E39" s="43"/>
      <c r="F39" s="39">
        <v>18</v>
      </c>
      <c r="G39" s="43"/>
      <c r="I39" s="64">
        <f t="shared" si="0"/>
        <v>3</v>
      </c>
      <c r="K39" s="65">
        <f t="shared" si="1"/>
        <v>6.638</v>
      </c>
      <c r="L39" s="66">
        <f t="shared" si="2"/>
        <v>1</v>
      </c>
      <c r="N39" s="59">
        <f t="shared" si="3"/>
        <v>0</v>
      </c>
      <c r="O39" s="59">
        <f t="shared" si="4"/>
        <v>0</v>
      </c>
      <c r="P39" s="59">
        <f t="shared" si="5"/>
        <v>3</v>
      </c>
      <c r="Q39" s="59">
        <f t="shared" si="6"/>
        <v>0</v>
      </c>
      <c r="S39" s="83"/>
      <c r="T39" s="83"/>
      <c r="U39" s="83">
        <v>6.638</v>
      </c>
      <c r="V39" s="83"/>
      <c r="W39" s="60">
        <f t="shared" si="7"/>
        <v>6.638</v>
      </c>
      <c r="X39" s="69">
        <f t="shared" si="8"/>
        <v>1</v>
      </c>
    </row>
    <row r="40" spans="1:24" ht="12.75">
      <c r="A40" s="47">
        <v>33</v>
      </c>
      <c r="B40" s="37" t="s">
        <v>8</v>
      </c>
      <c r="C40" s="82"/>
      <c r="D40" s="43"/>
      <c r="E40" s="43"/>
      <c r="F40" s="39">
        <v>19</v>
      </c>
      <c r="G40" s="43"/>
      <c r="I40" s="64">
        <f t="shared" si="0"/>
        <v>2</v>
      </c>
      <c r="J40" s="42"/>
      <c r="K40" s="65">
        <f t="shared" si="1"/>
        <v>6.729</v>
      </c>
      <c r="L40" s="66">
        <f t="shared" si="2"/>
        <v>1</v>
      </c>
      <c r="M40" s="42"/>
      <c r="N40" s="59">
        <f t="shared" si="3"/>
        <v>0</v>
      </c>
      <c r="O40" s="59">
        <f t="shared" si="4"/>
        <v>0</v>
      </c>
      <c r="P40" s="59">
        <f t="shared" si="5"/>
        <v>2</v>
      </c>
      <c r="Q40" s="59">
        <f t="shared" si="6"/>
        <v>0</v>
      </c>
      <c r="R40" s="42"/>
      <c r="S40" s="83"/>
      <c r="U40" s="81">
        <v>6.729</v>
      </c>
      <c r="W40" s="60">
        <f t="shared" si="7"/>
        <v>6.729</v>
      </c>
      <c r="X40" s="69">
        <f t="shared" si="8"/>
        <v>1</v>
      </c>
    </row>
    <row r="41" spans="1:24" s="42" customFormat="1" ht="12.75" customHeight="1">
      <c r="A41" s="47">
        <v>34</v>
      </c>
      <c r="B41" s="35" t="s">
        <v>9</v>
      </c>
      <c r="C41" s="82"/>
      <c r="D41" s="43">
        <v>19</v>
      </c>
      <c r="E41" s="43"/>
      <c r="F41" s="43"/>
      <c r="G41" s="39"/>
      <c r="I41" s="64">
        <f t="shared" si="0"/>
        <v>2</v>
      </c>
      <c r="K41" s="65">
        <f t="shared" si="1"/>
        <v>6.718999999999999</v>
      </c>
      <c r="L41" s="66">
        <f t="shared" si="2"/>
        <v>1</v>
      </c>
      <c r="N41" s="59">
        <f t="shared" si="3"/>
        <v>2</v>
      </c>
      <c r="O41" s="59">
        <f t="shared" si="4"/>
        <v>0</v>
      </c>
      <c r="P41" s="59">
        <f t="shared" si="5"/>
        <v>0</v>
      </c>
      <c r="Q41" s="59">
        <f t="shared" si="6"/>
        <v>0</v>
      </c>
      <c r="S41" s="83">
        <v>6.718999999999999</v>
      </c>
      <c r="T41" s="83"/>
      <c r="U41" s="81"/>
      <c r="V41" s="81"/>
      <c r="W41" s="60">
        <f t="shared" si="7"/>
        <v>6.718999999999999</v>
      </c>
      <c r="X41" s="69">
        <f t="shared" si="8"/>
        <v>1</v>
      </c>
    </row>
    <row r="42" spans="1:24" s="42" customFormat="1" ht="12.75" customHeight="1">
      <c r="A42" s="47">
        <v>35</v>
      </c>
      <c r="B42" s="37" t="s">
        <v>11</v>
      </c>
      <c r="C42" s="82"/>
      <c r="D42" s="39"/>
      <c r="E42" s="43"/>
      <c r="F42" s="39"/>
      <c r="G42" s="39">
        <v>19</v>
      </c>
      <c r="H42"/>
      <c r="I42" s="64">
        <f t="shared" si="0"/>
        <v>2</v>
      </c>
      <c r="K42" s="65">
        <f t="shared" si="1"/>
        <v>6.31</v>
      </c>
      <c r="L42" s="66">
        <f t="shared" si="2"/>
        <v>1</v>
      </c>
      <c r="N42" s="59">
        <f t="shared" si="3"/>
        <v>0</v>
      </c>
      <c r="O42" s="59">
        <f t="shared" si="4"/>
        <v>0</v>
      </c>
      <c r="P42" s="59">
        <f t="shared" si="5"/>
        <v>0</v>
      </c>
      <c r="Q42" s="59">
        <f t="shared" si="6"/>
        <v>2</v>
      </c>
      <c r="R42"/>
      <c r="S42" s="81"/>
      <c r="T42" s="81"/>
      <c r="U42" s="81"/>
      <c r="V42" s="81">
        <v>6.31</v>
      </c>
      <c r="W42" s="60">
        <f t="shared" si="7"/>
        <v>6.31</v>
      </c>
      <c r="X42" s="69">
        <f t="shared" si="8"/>
        <v>1</v>
      </c>
    </row>
    <row r="43" spans="1:24" ht="12" customHeight="1">
      <c r="A43" s="47">
        <v>36</v>
      </c>
      <c r="B43" s="35" t="s">
        <v>12</v>
      </c>
      <c r="C43" s="82"/>
      <c r="D43" s="43"/>
      <c r="E43" s="43"/>
      <c r="F43" s="39">
        <v>20</v>
      </c>
      <c r="H43" s="42"/>
      <c r="I43" s="64">
        <f t="shared" si="0"/>
        <v>1</v>
      </c>
      <c r="J43" s="42"/>
      <c r="K43" s="65">
        <f t="shared" si="1"/>
        <v>7.505</v>
      </c>
      <c r="L43" s="66">
        <f t="shared" si="2"/>
        <v>1</v>
      </c>
      <c r="M43" s="42"/>
      <c r="N43" s="59">
        <f t="shared" si="3"/>
        <v>0</v>
      </c>
      <c r="O43" s="59">
        <f t="shared" si="4"/>
        <v>0</v>
      </c>
      <c r="P43" s="59">
        <f t="shared" si="5"/>
        <v>1</v>
      </c>
      <c r="Q43" s="59">
        <f t="shared" si="6"/>
        <v>0</v>
      </c>
      <c r="R43" s="42"/>
      <c r="S43" s="83"/>
      <c r="T43" s="83"/>
      <c r="U43" s="81">
        <v>7.505</v>
      </c>
      <c r="W43" s="60">
        <f t="shared" si="7"/>
        <v>7.505</v>
      </c>
      <c r="X43" s="69">
        <f t="shared" si="8"/>
        <v>1</v>
      </c>
    </row>
    <row r="44" spans="1:24" ht="12.75">
      <c r="A44" s="47">
        <v>37</v>
      </c>
      <c r="B44" s="37" t="s">
        <v>140</v>
      </c>
      <c r="C44" s="82"/>
      <c r="D44" s="43">
        <v>20</v>
      </c>
      <c r="E44" s="43"/>
      <c r="G44" s="43"/>
      <c r="I44" s="64">
        <f t="shared" si="0"/>
        <v>1</v>
      </c>
      <c r="J44" s="42"/>
      <c r="K44" s="65">
        <f t="shared" si="1"/>
        <v>6.832</v>
      </c>
      <c r="L44" s="66">
        <f t="shared" si="2"/>
        <v>1</v>
      </c>
      <c r="M44" s="42"/>
      <c r="N44" s="59">
        <f t="shared" si="3"/>
        <v>1</v>
      </c>
      <c r="O44" s="59">
        <f t="shared" si="4"/>
        <v>0</v>
      </c>
      <c r="P44" s="59">
        <f t="shared" si="5"/>
        <v>0</v>
      </c>
      <c r="Q44" s="59">
        <f t="shared" si="6"/>
        <v>0</v>
      </c>
      <c r="R44" s="42"/>
      <c r="S44" s="83">
        <v>6.832</v>
      </c>
      <c r="T44" s="83"/>
      <c r="U44" s="83"/>
      <c r="W44" s="60">
        <f t="shared" si="7"/>
        <v>6.832</v>
      </c>
      <c r="X44" s="69">
        <f t="shared" si="8"/>
        <v>1</v>
      </c>
    </row>
    <row r="45" spans="1:24" ht="12" customHeight="1">
      <c r="A45" s="47">
        <v>38</v>
      </c>
      <c r="B45" s="35" t="s">
        <v>14</v>
      </c>
      <c r="C45" s="82"/>
      <c r="D45" s="43">
        <v>21</v>
      </c>
      <c r="E45" s="43"/>
      <c r="G45" s="43"/>
      <c r="H45" s="42"/>
      <c r="I45" s="64">
        <f t="shared" si="0"/>
        <v>0</v>
      </c>
      <c r="J45" s="42"/>
      <c r="K45" s="65">
        <f t="shared" si="1"/>
        <v>7.578</v>
      </c>
      <c r="L45" s="66">
        <f t="shared" si="2"/>
        <v>1</v>
      </c>
      <c r="M45" s="42"/>
      <c r="N45" s="59">
        <f t="shared" si="3"/>
        <v>0</v>
      </c>
      <c r="O45" s="59">
        <f t="shared" si="4"/>
        <v>0</v>
      </c>
      <c r="P45" s="59">
        <f t="shared" si="5"/>
        <v>0</v>
      </c>
      <c r="Q45" s="59">
        <f t="shared" si="6"/>
        <v>0</v>
      </c>
      <c r="R45" s="42"/>
      <c r="S45" s="83">
        <v>7.578</v>
      </c>
      <c r="T45" s="83"/>
      <c r="U45" s="90"/>
      <c r="W45" s="60">
        <f t="shared" si="7"/>
        <v>7.578</v>
      </c>
      <c r="X45" s="69">
        <f t="shared" si="8"/>
        <v>1</v>
      </c>
    </row>
    <row r="46" spans="1:24" ht="12.75">
      <c r="A46" s="47">
        <v>40</v>
      </c>
      <c r="B46" s="37"/>
      <c r="I46" s="64">
        <f aca="true" t="shared" si="9" ref="I46:I69">LARGE($N46:$Q46,1)+LARGE($N46:$Q46,2)+LARGE($N46:$Q46,3)</f>
        <v>0</v>
      </c>
      <c r="J46" s="42"/>
      <c r="K46" s="65">
        <f aca="true" t="shared" si="10" ref="K46:K55">W46</f>
        <v>0</v>
      </c>
      <c r="L46" s="66">
        <f aca="true" t="shared" si="11" ref="L46:L55">COUNTA(S46:V46)</f>
        <v>0</v>
      </c>
      <c r="M46" s="42"/>
      <c r="N46" s="59">
        <f aca="true" t="shared" si="12" ref="N46:N55">IF(D46&lt;1,0,IF(D46&gt;20,0,21-D46))</f>
        <v>0</v>
      </c>
      <c r="O46" s="59">
        <f aca="true" t="shared" si="13" ref="O46:O55">IF(E46&lt;1,0,IF(E46&gt;20,0,21-E46))</f>
        <v>0</v>
      </c>
      <c r="P46" s="59">
        <f aca="true" t="shared" si="14" ref="P46:P55">IF(F46&lt;1,0,IF(F46&gt;20,0,21-F46))</f>
        <v>0</v>
      </c>
      <c r="Q46" s="59">
        <f aca="true" t="shared" si="15" ref="Q46:Q55">IF(G46&lt;1,0,IF(G46&gt;20,0,21-G46))</f>
        <v>0</v>
      </c>
      <c r="R46" s="42"/>
      <c r="S46" s="83"/>
      <c r="U46" s="90"/>
      <c r="W46" s="60">
        <f aca="true" t="shared" si="16" ref="W46:W55">MIN(S46:V46)</f>
        <v>0</v>
      </c>
      <c r="X46" s="69">
        <f aca="true" t="shared" si="17" ref="X46:X55">COUNTA(S46:V46)</f>
        <v>0</v>
      </c>
    </row>
    <row r="47" spans="1:24" ht="12" customHeight="1">
      <c r="A47" s="47">
        <v>41</v>
      </c>
      <c r="B47" s="37"/>
      <c r="C47" s="82"/>
      <c r="E47" s="43"/>
      <c r="I47" s="64">
        <f t="shared" si="9"/>
        <v>0</v>
      </c>
      <c r="J47" s="42"/>
      <c r="K47" s="65">
        <f t="shared" si="10"/>
        <v>0</v>
      </c>
      <c r="L47" s="66">
        <f t="shared" si="11"/>
        <v>0</v>
      </c>
      <c r="M47" s="42"/>
      <c r="N47" s="59">
        <f t="shared" si="12"/>
        <v>0</v>
      </c>
      <c r="O47" s="59">
        <f t="shared" si="13"/>
        <v>0</v>
      </c>
      <c r="P47" s="59">
        <f t="shared" si="14"/>
        <v>0</v>
      </c>
      <c r="Q47" s="59">
        <f t="shared" si="15"/>
        <v>0</v>
      </c>
      <c r="W47" s="60">
        <f t="shared" si="16"/>
        <v>0</v>
      </c>
      <c r="X47" s="69">
        <f t="shared" si="17"/>
        <v>0</v>
      </c>
    </row>
    <row r="48" spans="1:24" ht="12.75">
      <c r="A48" s="47">
        <v>42</v>
      </c>
      <c r="B48" s="37"/>
      <c r="I48" s="64">
        <f t="shared" si="9"/>
        <v>0</v>
      </c>
      <c r="J48" s="42"/>
      <c r="K48" s="65">
        <f t="shared" si="10"/>
        <v>0</v>
      </c>
      <c r="L48" s="66">
        <f t="shared" si="11"/>
        <v>0</v>
      </c>
      <c r="M48" s="42"/>
      <c r="N48" s="59">
        <f t="shared" si="12"/>
        <v>0</v>
      </c>
      <c r="O48" s="59">
        <f t="shared" si="13"/>
        <v>0</v>
      </c>
      <c r="P48" s="59">
        <f t="shared" si="14"/>
        <v>0</v>
      </c>
      <c r="Q48" s="59">
        <f t="shared" si="15"/>
        <v>0</v>
      </c>
      <c r="R48" s="42"/>
      <c r="S48" s="83"/>
      <c r="U48" s="90"/>
      <c r="W48" s="60">
        <f t="shared" si="16"/>
        <v>0</v>
      </c>
      <c r="X48" s="69">
        <f t="shared" si="17"/>
        <v>0</v>
      </c>
    </row>
    <row r="49" spans="1:24" ht="12" customHeight="1">
      <c r="A49" s="47">
        <v>43</v>
      </c>
      <c r="B49" s="37"/>
      <c r="C49" s="82"/>
      <c r="E49" s="43"/>
      <c r="I49" s="64">
        <f t="shared" si="9"/>
        <v>0</v>
      </c>
      <c r="J49" s="42"/>
      <c r="K49" s="65">
        <f t="shared" si="10"/>
        <v>0</v>
      </c>
      <c r="L49" s="66">
        <f t="shared" si="11"/>
        <v>0</v>
      </c>
      <c r="M49" s="42"/>
      <c r="N49" s="59">
        <f t="shared" si="12"/>
        <v>0</v>
      </c>
      <c r="O49" s="59">
        <f t="shared" si="13"/>
        <v>0</v>
      </c>
      <c r="P49" s="59">
        <f t="shared" si="14"/>
        <v>0</v>
      </c>
      <c r="Q49" s="59">
        <f t="shared" si="15"/>
        <v>0</v>
      </c>
      <c r="W49" s="60">
        <f t="shared" si="16"/>
        <v>0</v>
      </c>
      <c r="X49" s="69">
        <f t="shared" si="17"/>
        <v>0</v>
      </c>
    </row>
    <row r="50" spans="1:24" ht="12.75">
      <c r="A50" s="47">
        <v>44</v>
      </c>
      <c r="B50" s="37"/>
      <c r="I50" s="64">
        <f t="shared" si="9"/>
        <v>0</v>
      </c>
      <c r="J50" s="42"/>
      <c r="K50" s="65">
        <f t="shared" si="10"/>
        <v>0</v>
      </c>
      <c r="L50" s="66">
        <f t="shared" si="11"/>
        <v>0</v>
      </c>
      <c r="M50" s="42"/>
      <c r="N50" s="59">
        <f t="shared" si="12"/>
        <v>0</v>
      </c>
      <c r="O50" s="59">
        <f t="shared" si="13"/>
        <v>0</v>
      </c>
      <c r="P50" s="59">
        <f t="shared" si="14"/>
        <v>0</v>
      </c>
      <c r="Q50" s="59">
        <f t="shared" si="15"/>
        <v>0</v>
      </c>
      <c r="R50" s="42"/>
      <c r="S50" s="83"/>
      <c r="U50" s="90"/>
      <c r="W50" s="60">
        <f t="shared" si="16"/>
        <v>0</v>
      </c>
      <c r="X50" s="69">
        <f t="shared" si="17"/>
        <v>0</v>
      </c>
    </row>
    <row r="51" spans="1:24" ht="12" customHeight="1">
      <c r="A51" s="47">
        <v>45</v>
      </c>
      <c r="B51" s="37"/>
      <c r="C51" s="82"/>
      <c r="E51" s="43"/>
      <c r="I51" s="64">
        <f t="shared" si="9"/>
        <v>0</v>
      </c>
      <c r="J51" s="42"/>
      <c r="K51" s="65">
        <f t="shared" si="10"/>
        <v>0</v>
      </c>
      <c r="L51" s="66">
        <f t="shared" si="11"/>
        <v>0</v>
      </c>
      <c r="M51" s="42"/>
      <c r="N51" s="59">
        <f t="shared" si="12"/>
        <v>0</v>
      </c>
      <c r="O51" s="59">
        <f t="shared" si="13"/>
        <v>0</v>
      </c>
      <c r="P51" s="59">
        <f t="shared" si="14"/>
        <v>0</v>
      </c>
      <c r="Q51" s="59">
        <f t="shared" si="15"/>
        <v>0</v>
      </c>
      <c r="W51" s="60">
        <f t="shared" si="16"/>
        <v>0</v>
      </c>
      <c r="X51" s="69">
        <f t="shared" si="17"/>
        <v>0</v>
      </c>
    </row>
    <row r="52" spans="1:24" ht="12.75">
      <c r="A52" s="47">
        <v>46</v>
      </c>
      <c r="B52" s="37"/>
      <c r="I52" s="64">
        <f t="shared" si="9"/>
        <v>0</v>
      </c>
      <c r="J52" s="42"/>
      <c r="K52" s="65">
        <f t="shared" si="10"/>
        <v>0</v>
      </c>
      <c r="L52" s="66">
        <f t="shared" si="11"/>
        <v>0</v>
      </c>
      <c r="M52" s="42"/>
      <c r="N52" s="59">
        <f t="shared" si="12"/>
        <v>0</v>
      </c>
      <c r="O52" s="59">
        <f t="shared" si="13"/>
        <v>0</v>
      </c>
      <c r="P52" s="59">
        <f t="shared" si="14"/>
        <v>0</v>
      </c>
      <c r="Q52" s="59">
        <f t="shared" si="15"/>
        <v>0</v>
      </c>
      <c r="R52" s="42"/>
      <c r="S52" s="83"/>
      <c r="U52" s="90"/>
      <c r="W52" s="60">
        <f t="shared" si="16"/>
        <v>0</v>
      </c>
      <c r="X52" s="69">
        <f t="shared" si="17"/>
        <v>0</v>
      </c>
    </row>
    <row r="53" spans="1:24" ht="12" customHeight="1">
      <c r="A53" s="47">
        <v>47</v>
      </c>
      <c r="B53" s="37"/>
      <c r="C53" s="82"/>
      <c r="E53" s="43"/>
      <c r="I53" s="64">
        <f t="shared" si="9"/>
        <v>0</v>
      </c>
      <c r="J53" s="42"/>
      <c r="K53" s="65">
        <f t="shared" si="10"/>
        <v>0</v>
      </c>
      <c r="L53" s="66">
        <f t="shared" si="11"/>
        <v>0</v>
      </c>
      <c r="M53" s="42"/>
      <c r="N53" s="59">
        <f t="shared" si="12"/>
        <v>0</v>
      </c>
      <c r="O53" s="59">
        <f t="shared" si="13"/>
        <v>0</v>
      </c>
      <c r="P53" s="59">
        <f t="shared" si="14"/>
        <v>0</v>
      </c>
      <c r="Q53" s="59">
        <f t="shared" si="15"/>
        <v>0</v>
      </c>
      <c r="W53" s="60">
        <f t="shared" si="16"/>
        <v>0</v>
      </c>
      <c r="X53" s="69">
        <f t="shared" si="17"/>
        <v>0</v>
      </c>
    </row>
    <row r="54" spans="1:24" ht="12.75">
      <c r="A54" s="47">
        <v>48</v>
      </c>
      <c r="B54" s="37"/>
      <c r="I54" s="64">
        <f t="shared" si="9"/>
        <v>0</v>
      </c>
      <c r="J54" s="42"/>
      <c r="K54" s="65">
        <f t="shared" si="10"/>
        <v>0</v>
      </c>
      <c r="L54" s="66">
        <f t="shared" si="11"/>
        <v>0</v>
      </c>
      <c r="M54" s="42"/>
      <c r="N54" s="59">
        <f t="shared" si="12"/>
        <v>0</v>
      </c>
      <c r="O54" s="59">
        <f t="shared" si="13"/>
        <v>0</v>
      </c>
      <c r="P54" s="59">
        <f t="shared" si="14"/>
        <v>0</v>
      </c>
      <c r="Q54" s="59">
        <f t="shared" si="15"/>
        <v>0</v>
      </c>
      <c r="R54" s="42"/>
      <c r="S54" s="83"/>
      <c r="U54" s="90"/>
      <c r="W54" s="60">
        <f t="shared" si="16"/>
        <v>0</v>
      </c>
      <c r="X54" s="69">
        <f t="shared" si="17"/>
        <v>0</v>
      </c>
    </row>
    <row r="55" spans="1:24" ht="12" customHeight="1">
      <c r="A55" s="47">
        <v>49</v>
      </c>
      <c r="B55" s="37"/>
      <c r="C55" s="82"/>
      <c r="E55" s="43"/>
      <c r="I55" s="64">
        <f t="shared" si="9"/>
        <v>0</v>
      </c>
      <c r="J55" s="42"/>
      <c r="K55" s="65">
        <f t="shared" si="10"/>
        <v>0</v>
      </c>
      <c r="L55" s="66">
        <f t="shared" si="11"/>
        <v>0</v>
      </c>
      <c r="M55" s="42"/>
      <c r="N55" s="59">
        <f t="shared" si="12"/>
        <v>0</v>
      </c>
      <c r="O55" s="59">
        <f t="shared" si="13"/>
        <v>0</v>
      </c>
      <c r="P55" s="59">
        <f t="shared" si="14"/>
        <v>0</v>
      </c>
      <c r="Q55" s="59">
        <f t="shared" si="15"/>
        <v>0</v>
      </c>
      <c r="W55" s="60">
        <f t="shared" si="16"/>
        <v>0</v>
      </c>
      <c r="X55" s="69">
        <f t="shared" si="17"/>
        <v>0</v>
      </c>
    </row>
    <row r="56" spans="1:24" ht="12.75">
      <c r="A56" s="47">
        <v>50</v>
      </c>
      <c r="B56" s="37"/>
      <c r="I56" s="64">
        <f t="shared" si="9"/>
        <v>0</v>
      </c>
      <c r="J56" s="42"/>
      <c r="K56" s="65">
        <f aca="true" t="shared" si="18" ref="K56:K69">W56</f>
        <v>0</v>
      </c>
      <c r="L56" s="66">
        <f aca="true" t="shared" si="19" ref="L56:L69">COUNTA(S56:V56)</f>
        <v>0</v>
      </c>
      <c r="M56" s="42"/>
      <c r="N56" s="59">
        <f aca="true" t="shared" si="20" ref="N56:N69">IF(D56&lt;1,0,IF(D56&gt;20,0,21-D56))</f>
        <v>0</v>
      </c>
      <c r="O56" s="59">
        <f aca="true" t="shared" si="21" ref="O56:O69">IF(E56&lt;1,0,IF(E56&gt;20,0,21-E56))</f>
        <v>0</v>
      </c>
      <c r="P56" s="59">
        <f aca="true" t="shared" si="22" ref="P56:P69">IF(F56&lt;1,0,IF(F56&gt;20,0,21-F56))</f>
        <v>0</v>
      </c>
      <c r="Q56" s="59">
        <f aca="true" t="shared" si="23" ref="Q56:Q69">IF(G56&lt;1,0,IF(G56&gt;20,0,21-G56))</f>
        <v>0</v>
      </c>
      <c r="R56" s="42"/>
      <c r="S56" s="83"/>
      <c r="U56" s="90"/>
      <c r="W56" s="60">
        <f aca="true" t="shared" si="24" ref="W56:W69">MIN(S56:V56)</f>
        <v>0</v>
      </c>
      <c r="X56" s="69">
        <f aca="true" t="shared" si="25" ref="X56:X69">COUNTA(S56:V56)</f>
        <v>0</v>
      </c>
    </row>
    <row r="57" spans="1:24" ht="12" customHeight="1">
      <c r="A57" s="47">
        <v>51</v>
      </c>
      <c r="B57" s="37"/>
      <c r="C57" s="82"/>
      <c r="E57" s="43"/>
      <c r="I57" s="64">
        <f t="shared" si="9"/>
        <v>0</v>
      </c>
      <c r="J57" s="42"/>
      <c r="K57" s="65">
        <f t="shared" si="18"/>
        <v>0</v>
      </c>
      <c r="L57" s="66">
        <f t="shared" si="19"/>
        <v>0</v>
      </c>
      <c r="M57" s="42"/>
      <c r="N57" s="59">
        <f t="shared" si="20"/>
        <v>0</v>
      </c>
      <c r="O57" s="59">
        <f t="shared" si="21"/>
        <v>0</v>
      </c>
      <c r="P57" s="59">
        <f t="shared" si="22"/>
        <v>0</v>
      </c>
      <c r="Q57" s="59">
        <f t="shared" si="23"/>
        <v>0</v>
      </c>
      <c r="W57" s="60">
        <f t="shared" si="24"/>
        <v>0</v>
      </c>
      <c r="X57" s="69">
        <f t="shared" si="25"/>
        <v>0</v>
      </c>
    </row>
    <row r="58" spans="1:24" ht="12.75">
      <c r="A58" s="47">
        <v>52</v>
      </c>
      <c r="B58" s="37"/>
      <c r="C58" s="82"/>
      <c r="E58" s="43"/>
      <c r="I58" s="64">
        <f t="shared" si="9"/>
        <v>0</v>
      </c>
      <c r="J58" s="42"/>
      <c r="K58" s="65">
        <f t="shared" si="18"/>
        <v>0</v>
      </c>
      <c r="L58" s="66">
        <f t="shared" si="19"/>
        <v>0</v>
      </c>
      <c r="M58" s="42"/>
      <c r="N58" s="59">
        <f t="shared" si="20"/>
        <v>0</v>
      </c>
      <c r="O58" s="59">
        <f t="shared" si="21"/>
        <v>0</v>
      </c>
      <c r="P58" s="59">
        <f t="shared" si="22"/>
        <v>0</v>
      </c>
      <c r="Q58" s="59">
        <f t="shared" si="23"/>
        <v>0</v>
      </c>
      <c r="W58" s="60">
        <f t="shared" si="24"/>
        <v>0</v>
      </c>
      <c r="X58" s="69">
        <f t="shared" si="25"/>
        <v>0</v>
      </c>
    </row>
    <row r="59" spans="1:24" ht="12.75">
      <c r="A59" s="47">
        <v>53</v>
      </c>
      <c r="B59" s="37"/>
      <c r="C59" s="82"/>
      <c r="E59" s="43"/>
      <c r="I59" s="64">
        <f t="shared" si="9"/>
        <v>0</v>
      </c>
      <c r="J59" s="42"/>
      <c r="K59" s="65">
        <f t="shared" si="18"/>
        <v>0</v>
      </c>
      <c r="L59" s="66">
        <f t="shared" si="19"/>
        <v>0</v>
      </c>
      <c r="M59" s="42"/>
      <c r="N59" s="59">
        <f t="shared" si="20"/>
        <v>0</v>
      </c>
      <c r="O59" s="59">
        <f t="shared" si="21"/>
        <v>0</v>
      </c>
      <c r="P59" s="59">
        <f t="shared" si="22"/>
        <v>0</v>
      </c>
      <c r="Q59" s="59">
        <f t="shared" si="23"/>
        <v>0</v>
      </c>
      <c r="W59" s="60">
        <f t="shared" si="24"/>
        <v>0</v>
      </c>
      <c r="X59" s="69">
        <f t="shared" si="25"/>
        <v>0</v>
      </c>
    </row>
    <row r="60" spans="1:24" ht="12.75">
      <c r="A60" s="47">
        <v>54</v>
      </c>
      <c r="B60" s="37"/>
      <c r="C60" s="82"/>
      <c r="E60" s="43"/>
      <c r="I60" s="64">
        <f t="shared" si="9"/>
        <v>0</v>
      </c>
      <c r="J60" s="42"/>
      <c r="K60" s="65">
        <f t="shared" si="18"/>
        <v>0</v>
      </c>
      <c r="L60" s="66">
        <f t="shared" si="19"/>
        <v>0</v>
      </c>
      <c r="M60" s="42"/>
      <c r="N60" s="59">
        <f t="shared" si="20"/>
        <v>0</v>
      </c>
      <c r="O60" s="59">
        <f t="shared" si="21"/>
        <v>0</v>
      </c>
      <c r="P60" s="59">
        <f t="shared" si="22"/>
        <v>0</v>
      </c>
      <c r="Q60" s="59">
        <f t="shared" si="23"/>
        <v>0</v>
      </c>
      <c r="W60" s="60">
        <f t="shared" si="24"/>
        <v>0</v>
      </c>
      <c r="X60" s="69">
        <f t="shared" si="25"/>
        <v>0</v>
      </c>
    </row>
    <row r="61" spans="1:24" s="42" customFormat="1" ht="12.75" customHeight="1">
      <c r="A61" s="47">
        <v>55</v>
      </c>
      <c r="B61" s="35"/>
      <c r="C61" s="82"/>
      <c r="D61" s="43"/>
      <c r="E61" s="43"/>
      <c r="F61" s="43"/>
      <c r="G61" s="43"/>
      <c r="I61" s="64">
        <f t="shared" si="9"/>
        <v>0</v>
      </c>
      <c r="K61" s="65">
        <f t="shared" si="18"/>
        <v>0</v>
      </c>
      <c r="L61" s="66">
        <f t="shared" si="19"/>
        <v>0</v>
      </c>
      <c r="N61" s="59">
        <f t="shared" si="20"/>
        <v>0</v>
      </c>
      <c r="O61" s="59">
        <f t="shared" si="21"/>
        <v>0</v>
      </c>
      <c r="P61" s="59">
        <f t="shared" si="22"/>
        <v>0</v>
      </c>
      <c r="Q61" s="59">
        <f t="shared" si="23"/>
        <v>0</v>
      </c>
      <c r="S61" s="83"/>
      <c r="T61" s="83"/>
      <c r="U61" s="81"/>
      <c r="V61" s="81"/>
      <c r="W61" s="60">
        <f t="shared" si="24"/>
        <v>0</v>
      </c>
      <c r="X61" s="69">
        <f t="shared" si="25"/>
        <v>0</v>
      </c>
    </row>
    <row r="62" spans="1:24" s="42" customFormat="1" ht="12.75" customHeight="1">
      <c r="A62" s="47">
        <v>56</v>
      </c>
      <c r="B62" s="35"/>
      <c r="C62" s="82"/>
      <c r="D62" s="43"/>
      <c r="E62" s="43"/>
      <c r="F62" s="39"/>
      <c r="G62" s="43"/>
      <c r="I62" s="64">
        <f t="shared" si="9"/>
        <v>0</v>
      </c>
      <c r="K62" s="65">
        <f t="shared" si="18"/>
        <v>0</v>
      </c>
      <c r="L62" s="66">
        <f t="shared" si="19"/>
        <v>0</v>
      </c>
      <c r="N62" s="59">
        <f t="shared" si="20"/>
        <v>0</v>
      </c>
      <c r="O62" s="59">
        <f t="shared" si="21"/>
        <v>0</v>
      </c>
      <c r="P62" s="59">
        <f t="shared" si="22"/>
        <v>0</v>
      </c>
      <c r="Q62" s="59">
        <f t="shared" si="23"/>
        <v>0</v>
      </c>
      <c r="S62" s="83"/>
      <c r="T62" s="83"/>
      <c r="U62" s="83"/>
      <c r="V62" s="83"/>
      <c r="W62" s="60">
        <f t="shared" si="24"/>
        <v>0</v>
      </c>
      <c r="X62" s="69">
        <f t="shared" si="25"/>
        <v>0</v>
      </c>
    </row>
    <row r="63" spans="1:24" s="42" customFormat="1" ht="12.75" customHeight="1">
      <c r="A63" s="47">
        <v>57</v>
      </c>
      <c r="B63" s="35"/>
      <c r="C63" s="82"/>
      <c r="D63" s="43"/>
      <c r="E63" s="43"/>
      <c r="F63" s="39"/>
      <c r="G63" s="43"/>
      <c r="I63" s="64">
        <f t="shared" si="9"/>
        <v>0</v>
      </c>
      <c r="K63" s="65">
        <f t="shared" si="18"/>
        <v>0</v>
      </c>
      <c r="L63" s="66">
        <f t="shared" si="19"/>
        <v>0</v>
      </c>
      <c r="N63" s="59">
        <f t="shared" si="20"/>
        <v>0</v>
      </c>
      <c r="O63" s="59">
        <f t="shared" si="21"/>
        <v>0</v>
      </c>
      <c r="P63" s="59">
        <f t="shared" si="22"/>
        <v>0</v>
      </c>
      <c r="Q63" s="59">
        <f t="shared" si="23"/>
        <v>0</v>
      </c>
      <c r="S63" s="83"/>
      <c r="T63" s="83"/>
      <c r="U63" s="83"/>
      <c r="V63" s="83"/>
      <c r="W63" s="60">
        <f t="shared" si="24"/>
        <v>0</v>
      </c>
      <c r="X63" s="69">
        <f t="shared" si="25"/>
        <v>0</v>
      </c>
    </row>
    <row r="64" spans="1:24" ht="12.75">
      <c r="A64" s="47">
        <v>58</v>
      </c>
      <c r="B64" s="37"/>
      <c r="C64" s="82"/>
      <c r="E64" s="43"/>
      <c r="I64" s="64">
        <f t="shared" si="9"/>
        <v>0</v>
      </c>
      <c r="J64" s="42"/>
      <c r="K64" s="65">
        <f t="shared" si="18"/>
        <v>0</v>
      </c>
      <c r="L64" s="66">
        <f t="shared" si="19"/>
        <v>0</v>
      </c>
      <c r="M64" s="42"/>
      <c r="N64" s="59">
        <f t="shared" si="20"/>
        <v>0</v>
      </c>
      <c r="O64" s="59">
        <f t="shared" si="21"/>
        <v>0</v>
      </c>
      <c r="P64" s="59">
        <f t="shared" si="22"/>
        <v>0</v>
      </c>
      <c r="Q64" s="59">
        <f t="shared" si="23"/>
        <v>0</v>
      </c>
      <c r="W64" s="60">
        <f t="shared" si="24"/>
        <v>0</v>
      </c>
      <c r="X64" s="69">
        <f t="shared" si="25"/>
        <v>0</v>
      </c>
    </row>
    <row r="65" spans="1:24" s="42" customFormat="1" ht="12.75" customHeight="1">
      <c r="A65" s="47">
        <v>59</v>
      </c>
      <c r="B65" s="35"/>
      <c r="C65" s="82"/>
      <c r="D65" s="43"/>
      <c r="E65" s="43"/>
      <c r="F65" s="43"/>
      <c r="G65" s="43"/>
      <c r="I65" s="64">
        <f t="shared" si="9"/>
        <v>0</v>
      </c>
      <c r="K65" s="65">
        <f t="shared" si="18"/>
        <v>0</v>
      </c>
      <c r="L65" s="66">
        <f t="shared" si="19"/>
        <v>0</v>
      </c>
      <c r="N65" s="59">
        <f t="shared" si="20"/>
        <v>0</v>
      </c>
      <c r="O65" s="59">
        <f t="shared" si="21"/>
        <v>0</v>
      </c>
      <c r="P65" s="59">
        <f t="shared" si="22"/>
        <v>0</v>
      </c>
      <c r="Q65" s="59">
        <f t="shared" si="23"/>
        <v>0</v>
      </c>
      <c r="S65" s="83"/>
      <c r="T65" s="83"/>
      <c r="U65" s="81"/>
      <c r="V65" s="81"/>
      <c r="W65" s="60">
        <f t="shared" si="24"/>
        <v>0</v>
      </c>
      <c r="X65" s="69">
        <f t="shared" si="25"/>
        <v>0</v>
      </c>
    </row>
    <row r="66" spans="1:24" s="42" customFormat="1" ht="12.75" customHeight="1">
      <c r="A66" s="47">
        <v>60</v>
      </c>
      <c r="B66" s="35"/>
      <c r="C66" s="82"/>
      <c r="D66" s="43"/>
      <c r="E66" s="43"/>
      <c r="F66" s="39"/>
      <c r="G66" s="43"/>
      <c r="I66" s="64">
        <f t="shared" si="9"/>
        <v>0</v>
      </c>
      <c r="K66" s="65">
        <f t="shared" si="18"/>
        <v>0</v>
      </c>
      <c r="L66" s="66">
        <f t="shared" si="19"/>
        <v>0</v>
      </c>
      <c r="N66" s="59">
        <f t="shared" si="20"/>
        <v>0</v>
      </c>
      <c r="O66" s="59">
        <f t="shared" si="21"/>
        <v>0</v>
      </c>
      <c r="P66" s="59">
        <f t="shared" si="22"/>
        <v>0</v>
      </c>
      <c r="Q66" s="59">
        <f t="shared" si="23"/>
        <v>0</v>
      </c>
      <c r="S66" s="83"/>
      <c r="T66" s="83"/>
      <c r="U66" s="83"/>
      <c r="V66" s="83"/>
      <c r="W66" s="60">
        <f t="shared" si="24"/>
        <v>0</v>
      </c>
      <c r="X66" s="69">
        <f t="shared" si="25"/>
        <v>0</v>
      </c>
    </row>
    <row r="67" spans="1:26" ht="12.75">
      <c r="A67" s="47">
        <v>61</v>
      </c>
      <c r="B67" s="37"/>
      <c r="I67" s="64">
        <f t="shared" si="9"/>
        <v>0</v>
      </c>
      <c r="J67" s="42"/>
      <c r="K67" s="65">
        <f t="shared" si="18"/>
        <v>0</v>
      </c>
      <c r="L67" s="66">
        <f t="shared" si="19"/>
        <v>0</v>
      </c>
      <c r="M67" s="42"/>
      <c r="N67" s="59">
        <f t="shared" si="20"/>
        <v>0</v>
      </c>
      <c r="O67" s="59">
        <f t="shared" si="21"/>
        <v>0</v>
      </c>
      <c r="P67" s="59">
        <f t="shared" si="22"/>
        <v>0</v>
      </c>
      <c r="Q67" s="59">
        <f t="shared" si="23"/>
        <v>0</v>
      </c>
      <c r="U67" s="90"/>
      <c r="W67" s="60">
        <f t="shared" si="24"/>
        <v>0</v>
      </c>
      <c r="X67" s="69">
        <f t="shared" si="25"/>
        <v>0</v>
      </c>
      <c r="Y67" s="42"/>
      <c r="Z67" s="42"/>
    </row>
    <row r="68" spans="1:24" ht="12.75">
      <c r="A68" s="47">
        <v>62</v>
      </c>
      <c r="B68" s="37"/>
      <c r="I68" s="64">
        <f t="shared" si="9"/>
        <v>0</v>
      </c>
      <c r="J68" s="42"/>
      <c r="K68" s="65">
        <f t="shared" si="18"/>
        <v>0</v>
      </c>
      <c r="L68" s="66">
        <f t="shared" si="19"/>
        <v>0</v>
      </c>
      <c r="M68" s="42"/>
      <c r="N68" s="59">
        <f t="shared" si="20"/>
        <v>0</v>
      </c>
      <c r="O68" s="59">
        <f t="shared" si="21"/>
        <v>0</v>
      </c>
      <c r="P68" s="59">
        <f t="shared" si="22"/>
        <v>0</v>
      </c>
      <c r="Q68" s="59">
        <f t="shared" si="23"/>
        <v>0</v>
      </c>
      <c r="U68" s="90"/>
      <c r="W68" s="60">
        <f t="shared" si="24"/>
        <v>0</v>
      </c>
      <c r="X68" s="69">
        <f t="shared" si="25"/>
        <v>0</v>
      </c>
    </row>
    <row r="69" spans="1:24" ht="12.75">
      <c r="A69" s="47">
        <v>63</v>
      </c>
      <c r="B69" s="37"/>
      <c r="I69" s="64">
        <f t="shared" si="9"/>
        <v>0</v>
      </c>
      <c r="J69" s="42"/>
      <c r="K69" s="65">
        <f t="shared" si="18"/>
        <v>0</v>
      </c>
      <c r="L69" s="66">
        <f t="shared" si="19"/>
        <v>0</v>
      </c>
      <c r="M69" s="42"/>
      <c r="N69" s="59">
        <f t="shared" si="20"/>
        <v>0</v>
      </c>
      <c r="O69" s="59">
        <f t="shared" si="21"/>
        <v>0</v>
      </c>
      <c r="P69" s="59">
        <f t="shared" si="22"/>
        <v>0</v>
      </c>
      <c r="Q69" s="59">
        <f t="shared" si="23"/>
        <v>0</v>
      </c>
      <c r="U69" s="90"/>
      <c r="W69" s="60">
        <f t="shared" si="24"/>
        <v>0</v>
      </c>
      <c r="X69" s="69">
        <f t="shared" si="25"/>
        <v>0</v>
      </c>
    </row>
    <row r="70" spans="11:12" ht="12.75">
      <c r="K70" s="79"/>
      <c r="L70" s="79"/>
    </row>
    <row r="71" spans="11:12" ht="12.75">
      <c r="K71" s="79"/>
      <c r="L71" s="79"/>
    </row>
    <row r="72" spans="11:12" ht="12.75">
      <c r="K72" s="79"/>
      <c r="L72" s="79"/>
    </row>
    <row r="73" spans="11:12" ht="12.75">
      <c r="K73" s="79"/>
      <c r="L73" s="79"/>
    </row>
    <row r="74" spans="11:12" ht="12.75">
      <c r="K74" s="79"/>
      <c r="L74" s="79"/>
    </row>
    <row r="75" spans="11:12" ht="12.75">
      <c r="K75" s="79"/>
      <c r="L75" s="79"/>
    </row>
    <row r="76" spans="11:12" ht="12.75">
      <c r="K76" s="79"/>
      <c r="L76" s="79"/>
    </row>
    <row r="77" spans="11:12" ht="12.75">
      <c r="K77" s="79"/>
      <c r="L77" s="79"/>
    </row>
    <row r="78" spans="11:12" ht="12.75">
      <c r="K78" s="79"/>
      <c r="L78" s="79"/>
    </row>
    <row r="79" spans="11:12" ht="12.75">
      <c r="K79" s="79"/>
      <c r="L79" s="79"/>
    </row>
    <row r="80" spans="11:12" ht="12.75">
      <c r="K80" s="79"/>
      <c r="L80" s="79"/>
    </row>
    <row r="81" spans="11:12" ht="12.75">
      <c r="K81" s="79"/>
      <c r="L81" s="79"/>
    </row>
    <row r="82" spans="11:12" ht="12.75">
      <c r="K82" s="79"/>
      <c r="L82" s="79"/>
    </row>
    <row r="83" spans="11:12" ht="12.75">
      <c r="K83" s="79"/>
      <c r="L83" s="79"/>
    </row>
    <row r="84" spans="11:12" ht="12.75">
      <c r="K84" s="79"/>
      <c r="L84" s="79"/>
    </row>
  </sheetData>
  <conditionalFormatting sqref="C1:C6 N1:P6 Q5:Q6 T26 T28 T30:T32 T34:T35 T37:T40">
    <cfRule type="cellIs" priority="1" dxfId="0" operator="equal" stopIfTrue="1">
      <formula>0</formula>
    </cfRule>
  </conditionalFormatting>
  <conditionalFormatting sqref="D1:G6 D8:E42 E44:E45 E47 E49 E51 E53 E55:E56 F8:F33 F36 F42 G8:G22 G24:G42 G61:G62 G65 H8:H18 H20:H42 S10 S13 S15 S19 S32 T22 T24:T25 T33 T41">
    <cfRule type="cellIs" priority="2" dxfId="0" operator="equal" stopIfTrue="1">
      <formula>"-"</formula>
    </cfRule>
  </conditionalFormatting>
  <conditionalFormatting sqref="C8:C42 C44:C45 C47 C49 C51 C53 C55:C56 U44:U45 U47 U49 U51 U53 U55:U56">
    <cfRule type="cellIs" priority="3" dxfId="5" operator="equal" stopIfTrue="1">
      <formula>1</formula>
    </cfRule>
  </conditionalFormatting>
  <conditionalFormatting sqref="L8:L69">
    <cfRule type="cellIs" priority="4" dxfId="4" operator="greaterThan" stopIfTrue="1">
      <formula>3</formula>
    </cfRule>
    <cfRule type="cellIs" priority="5" dxfId="3" operator="lessThanOrEqual" stopIfTrue="1">
      <formula>0</formula>
    </cfRule>
  </conditionalFormatting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4"/>
  <sheetViews>
    <sheetView showGridLines="0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3" sqref="D3"/>
    </sheetView>
  </sheetViews>
  <sheetFormatPr defaultColWidth="11.421875" defaultRowHeight="12.75" outlineLevelCol="1"/>
  <cols>
    <col min="1" max="1" width="4.421875" style="0" customWidth="1"/>
    <col min="2" max="2" width="31.421875" style="0" customWidth="1"/>
    <col min="3" max="3" width="2.421875" style="80" customWidth="1"/>
    <col min="4" max="6" width="12.28125" style="0" customWidth="1"/>
    <col min="7" max="7" width="12.28125" style="40" customWidth="1"/>
    <col min="8" max="8" width="1.421875" style="0" customWidth="1"/>
    <col min="9" max="9" width="9.00390625" style="0" customWidth="1"/>
    <col min="10" max="10" width="1.421875" style="0" customWidth="1"/>
    <col min="11" max="11" width="6.421875" style="0" customWidth="1"/>
    <col min="12" max="12" width="2.28125" style="0" customWidth="1"/>
    <col min="13" max="13" width="16.28125" style="0" customWidth="1"/>
    <col min="14" max="24" width="0" style="0" hidden="1" customWidth="1" outlineLevel="1"/>
  </cols>
  <sheetData>
    <row r="1" spans="1:24" s="42" customFormat="1" ht="12.75" customHeight="1">
      <c r="A1" s="41"/>
      <c r="C1" s="82"/>
      <c r="D1" s="43"/>
      <c r="E1" s="43"/>
      <c r="F1" s="43"/>
      <c r="G1" s="43"/>
      <c r="I1" s="44"/>
      <c r="K1" s="45"/>
      <c r="N1" s="43"/>
      <c r="O1" s="43"/>
      <c r="P1" s="43"/>
      <c r="Q1" s="43"/>
      <c r="W1" s="46"/>
      <c r="X1" s="46"/>
    </row>
    <row r="2" spans="1:24" s="35" customFormat="1" ht="12.75" customHeight="1">
      <c r="A2" s="47"/>
      <c r="C2" s="84"/>
      <c r="D2" s="48" t="s">
        <v>21</v>
      </c>
      <c r="E2" s="49"/>
      <c r="F2" s="48" t="s">
        <v>68</v>
      </c>
      <c r="G2" s="49"/>
      <c r="I2" s="50"/>
      <c r="J2" s="50"/>
      <c r="K2" s="50"/>
      <c r="N2" s="48"/>
      <c r="O2" s="49"/>
      <c r="P2" s="48"/>
      <c r="Q2" s="49"/>
      <c r="W2" s="51"/>
      <c r="X2" s="51"/>
    </row>
    <row r="3" spans="1:24" s="42" customFormat="1" ht="12.75" customHeight="1">
      <c r="A3" s="52"/>
      <c r="B3" s="52"/>
      <c r="C3" s="86"/>
      <c r="D3" s="53"/>
      <c r="E3" s="43"/>
      <c r="F3" s="43"/>
      <c r="G3" s="43"/>
      <c r="I3" s="44"/>
      <c r="K3" s="45"/>
      <c r="N3" s="53"/>
      <c r="O3" s="43"/>
      <c r="P3" s="43"/>
      <c r="Q3" s="43"/>
      <c r="W3" s="46"/>
      <c r="X3" s="46"/>
    </row>
    <row r="4" spans="1:24" s="42" customFormat="1" ht="12.75" customHeight="1">
      <c r="A4" s="52"/>
      <c r="B4" s="52"/>
      <c r="C4" s="86"/>
      <c r="D4" s="54" t="s">
        <v>22</v>
      </c>
      <c r="E4" s="55"/>
      <c r="F4" s="55"/>
      <c r="G4" s="55"/>
      <c r="I4" s="56"/>
      <c r="K4" s="57" t="s">
        <v>33</v>
      </c>
      <c r="L4" s="57"/>
      <c r="N4" s="58" t="s">
        <v>24</v>
      </c>
      <c r="O4" s="59"/>
      <c r="P4" s="59"/>
      <c r="Q4" s="59"/>
      <c r="S4" s="58" t="s">
        <v>24</v>
      </c>
      <c r="T4" s="59"/>
      <c r="U4" s="59"/>
      <c r="V4" s="59"/>
      <c r="W4" s="60" t="s">
        <v>33</v>
      </c>
      <c r="X4" s="60" t="s">
        <v>26</v>
      </c>
    </row>
    <row r="5" spans="1:24" s="42" customFormat="1" ht="12.75" customHeight="1">
      <c r="A5" s="75" t="s">
        <v>27</v>
      </c>
      <c r="B5" s="75" t="s">
        <v>28</v>
      </c>
      <c r="C5" s="89"/>
      <c r="D5" s="55" t="s">
        <v>29</v>
      </c>
      <c r="E5" s="55" t="s">
        <v>30</v>
      </c>
      <c r="F5" s="55" t="s">
        <v>31</v>
      </c>
      <c r="G5" s="55" t="s">
        <v>32</v>
      </c>
      <c r="I5" s="56" t="s">
        <v>33</v>
      </c>
      <c r="K5" s="57" t="s">
        <v>44</v>
      </c>
      <c r="L5" s="57"/>
      <c r="N5" s="59" t="str">
        <f>D5</f>
        <v>Bruxelles</v>
      </c>
      <c r="O5" s="59" t="str">
        <f>E5</f>
        <v>Milano</v>
      </c>
      <c r="P5" s="59" t="str">
        <f>F5</f>
        <v>Nice</v>
      </c>
      <c r="Q5" s="59" t="str">
        <f>G5</f>
        <v>Barcelona</v>
      </c>
      <c r="S5" s="59" t="str">
        <f>N5</f>
        <v>Bruxelles</v>
      </c>
      <c r="T5" s="59" t="str">
        <f>O5</f>
        <v>Milano</v>
      </c>
      <c r="U5" s="59" t="str">
        <f>P5</f>
        <v>Nice</v>
      </c>
      <c r="V5" s="59" t="str">
        <f>Q5</f>
        <v>Barcelona</v>
      </c>
      <c r="W5" s="60" t="s">
        <v>44</v>
      </c>
      <c r="X5" s="60" t="s">
        <v>36</v>
      </c>
    </row>
    <row r="6" spans="1:24" s="42" customFormat="1" ht="12.75" customHeight="1">
      <c r="A6" s="75"/>
      <c r="B6" s="75"/>
      <c r="C6" s="89"/>
      <c r="D6" s="55" t="s">
        <v>37</v>
      </c>
      <c r="E6" s="55" t="s">
        <v>37</v>
      </c>
      <c r="F6" s="55" t="s">
        <v>37</v>
      </c>
      <c r="G6" s="55" t="s">
        <v>37</v>
      </c>
      <c r="I6" s="56" t="s">
        <v>38</v>
      </c>
      <c r="K6" s="57" t="s">
        <v>45</v>
      </c>
      <c r="L6" s="57"/>
      <c r="N6" s="59" t="s">
        <v>40</v>
      </c>
      <c r="O6" s="59" t="s">
        <v>40</v>
      </c>
      <c r="P6" s="59" t="s">
        <v>40</v>
      </c>
      <c r="Q6" s="59" t="s">
        <v>40</v>
      </c>
      <c r="S6" s="59" t="s">
        <v>44</v>
      </c>
      <c r="T6" s="59" t="s">
        <v>44</v>
      </c>
      <c r="U6" s="59" t="s">
        <v>44</v>
      </c>
      <c r="V6" s="59" t="s">
        <v>44</v>
      </c>
      <c r="W6" s="60" t="s">
        <v>41</v>
      </c>
      <c r="X6" s="60" t="s">
        <v>42</v>
      </c>
    </row>
    <row r="8" spans="1:24" s="42" customFormat="1" ht="12.75" customHeight="1">
      <c r="A8" s="76">
        <v>1</v>
      </c>
      <c r="B8" s="36" t="s">
        <v>74</v>
      </c>
      <c r="C8" s="82"/>
      <c r="D8" s="43">
        <v>2</v>
      </c>
      <c r="E8" s="40">
        <v>3</v>
      </c>
      <c r="F8" s="40">
        <v>6</v>
      </c>
      <c r="G8" s="40">
        <v>1</v>
      </c>
      <c r="I8" s="64">
        <f aca="true" t="shared" si="0" ref="I8:I33">LARGE($N8:$Q8,1)+LARGE($N8:$Q8,2)+LARGE($N8:$Q8,3)</f>
        <v>57</v>
      </c>
      <c r="K8" s="65">
        <f aca="true" t="shared" si="1" ref="K8:K33">W8</f>
        <v>5.65</v>
      </c>
      <c r="L8" s="66">
        <f aca="true" t="shared" si="2" ref="L8:L33">COUNTA(S8:V8)</f>
        <v>4</v>
      </c>
      <c r="N8" s="59">
        <f aca="true" t="shared" si="3" ref="N8:N33">IF(D8&lt;1,0,IF(D8&gt;20,0,21-D8))</f>
        <v>19</v>
      </c>
      <c r="O8" s="59">
        <f aca="true" t="shared" si="4" ref="O8:O33">IF(E8&lt;1,0,IF(E8&gt;20,0,21-E8))</f>
        <v>18</v>
      </c>
      <c r="P8" s="59">
        <f aca="true" t="shared" si="5" ref="P8:P33">IF(F8&lt;1,0,IF(F8&gt;20,0,21-F8))</f>
        <v>15</v>
      </c>
      <c r="Q8" s="59">
        <f aca="true" t="shared" si="6" ref="Q8:Q33">IF(G8&lt;1,0,IF(G8&gt;20,0,21-G8))</f>
        <v>20</v>
      </c>
      <c r="S8" s="83">
        <v>5.987</v>
      </c>
      <c r="T8" s="41">
        <v>5.97</v>
      </c>
      <c r="U8" s="42">
        <v>5.99</v>
      </c>
      <c r="V8">
        <v>5.65</v>
      </c>
      <c r="W8" s="60">
        <f aca="true" t="shared" si="7" ref="W8:W33">MIN(S8:V8)</f>
        <v>5.65</v>
      </c>
      <c r="X8" s="69">
        <f aca="true" t="shared" si="8" ref="X8:X33">COUNTA(S8:V8)</f>
        <v>4</v>
      </c>
    </row>
    <row r="9" spans="1:24" s="42" customFormat="1" ht="12.75" customHeight="1">
      <c r="A9" s="76">
        <v>2</v>
      </c>
      <c r="B9" s="36" t="s">
        <v>79</v>
      </c>
      <c r="C9" s="82"/>
      <c r="D9" s="43">
        <v>3</v>
      </c>
      <c r="E9" s="40">
        <v>1</v>
      </c>
      <c r="F9" s="40">
        <v>2</v>
      </c>
      <c r="G9" s="43">
        <v>5</v>
      </c>
      <c r="I9" s="64">
        <f t="shared" si="0"/>
        <v>57</v>
      </c>
      <c r="K9" s="65">
        <f t="shared" si="1"/>
        <v>5.67</v>
      </c>
      <c r="L9" s="66">
        <f t="shared" si="2"/>
        <v>4</v>
      </c>
      <c r="N9" s="59">
        <f t="shared" si="3"/>
        <v>18</v>
      </c>
      <c r="O9" s="59">
        <f t="shared" si="4"/>
        <v>20</v>
      </c>
      <c r="P9" s="59">
        <f t="shared" si="5"/>
        <v>19</v>
      </c>
      <c r="Q9" s="59">
        <f t="shared" si="6"/>
        <v>16</v>
      </c>
      <c r="S9" s="83">
        <v>5.787</v>
      </c>
      <c r="T9" s="40">
        <v>5.67</v>
      </c>
      <c r="U9" s="42">
        <v>6.082000000000001</v>
      </c>
      <c r="V9">
        <v>5.79</v>
      </c>
      <c r="W9" s="60">
        <f t="shared" si="7"/>
        <v>5.67</v>
      </c>
      <c r="X9" s="69">
        <f t="shared" si="8"/>
        <v>4</v>
      </c>
    </row>
    <row r="10" spans="1:24" s="42" customFormat="1" ht="12.75" customHeight="1">
      <c r="A10" s="76">
        <v>3</v>
      </c>
      <c r="B10" s="36" t="s">
        <v>84</v>
      </c>
      <c r="C10" s="82"/>
      <c r="D10" s="43">
        <v>1</v>
      </c>
      <c r="E10" s="40">
        <v>2</v>
      </c>
      <c r="F10" s="40">
        <v>7</v>
      </c>
      <c r="G10" s="40">
        <v>4</v>
      </c>
      <c r="I10" s="64">
        <f t="shared" si="0"/>
        <v>56</v>
      </c>
      <c r="K10" s="65">
        <f t="shared" si="1"/>
        <v>5.57</v>
      </c>
      <c r="L10" s="66">
        <f t="shared" si="2"/>
        <v>4</v>
      </c>
      <c r="N10" s="59">
        <f t="shared" si="3"/>
        <v>20</v>
      </c>
      <c r="O10" s="59">
        <f t="shared" si="4"/>
        <v>19</v>
      </c>
      <c r="P10" s="59">
        <f t="shared" si="5"/>
        <v>14</v>
      </c>
      <c r="Q10" s="59">
        <f t="shared" si="6"/>
        <v>17</v>
      </c>
      <c r="S10" s="83">
        <v>5.965</v>
      </c>
      <c r="T10" s="40">
        <v>5.57</v>
      </c>
      <c r="U10" s="42">
        <v>6.048</v>
      </c>
      <c r="V10" s="42">
        <v>5.84</v>
      </c>
      <c r="W10" s="60">
        <f t="shared" si="7"/>
        <v>5.57</v>
      </c>
      <c r="X10" s="69">
        <f t="shared" si="8"/>
        <v>4</v>
      </c>
    </row>
    <row r="11" spans="1:24" ht="12.75">
      <c r="A11" s="76">
        <v>4</v>
      </c>
      <c r="B11" s="36" t="s">
        <v>88</v>
      </c>
      <c r="C11" s="82"/>
      <c r="D11" s="43">
        <v>4</v>
      </c>
      <c r="E11" s="43"/>
      <c r="F11" s="40">
        <v>1</v>
      </c>
      <c r="G11" s="40">
        <v>2</v>
      </c>
      <c r="H11" s="42"/>
      <c r="I11" s="64">
        <f t="shared" si="0"/>
        <v>56</v>
      </c>
      <c r="J11" s="42"/>
      <c r="K11" s="65">
        <f t="shared" si="1"/>
        <v>5.727</v>
      </c>
      <c r="L11" s="66">
        <f t="shared" si="2"/>
        <v>3</v>
      </c>
      <c r="M11" s="42"/>
      <c r="N11" s="59">
        <f t="shared" si="3"/>
        <v>17</v>
      </c>
      <c r="O11" s="59">
        <f t="shared" si="4"/>
        <v>0</v>
      </c>
      <c r="P11" s="59">
        <f t="shared" si="5"/>
        <v>20</v>
      </c>
      <c r="Q11" s="59">
        <f t="shared" si="6"/>
        <v>19</v>
      </c>
      <c r="R11" s="42"/>
      <c r="S11" s="83">
        <v>5.727</v>
      </c>
      <c r="T11" s="41"/>
      <c r="U11" s="42">
        <v>5.954</v>
      </c>
      <c r="V11">
        <v>5.79</v>
      </c>
      <c r="W11" s="60">
        <f t="shared" si="7"/>
        <v>5.727</v>
      </c>
      <c r="X11" s="69">
        <f t="shared" si="8"/>
        <v>3</v>
      </c>
    </row>
    <row r="12" spans="1:24" ht="12.75">
      <c r="A12" s="76">
        <v>5</v>
      </c>
      <c r="B12" s="36" t="s">
        <v>86</v>
      </c>
      <c r="C12" s="82"/>
      <c r="D12" s="43">
        <v>6</v>
      </c>
      <c r="E12" s="40">
        <v>4</v>
      </c>
      <c r="F12" s="40">
        <v>5</v>
      </c>
      <c r="G12" s="40">
        <v>3</v>
      </c>
      <c r="I12" s="64">
        <f t="shared" si="0"/>
        <v>51</v>
      </c>
      <c r="J12" s="42"/>
      <c r="K12" s="65">
        <f t="shared" si="1"/>
        <v>5.787</v>
      </c>
      <c r="L12" s="66">
        <f t="shared" si="2"/>
        <v>4</v>
      </c>
      <c r="M12" s="42"/>
      <c r="N12" s="59">
        <f t="shared" si="3"/>
        <v>15</v>
      </c>
      <c r="O12" s="59">
        <f t="shared" si="4"/>
        <v>17</v>
      </c>
      <c r="P12" s="59">
        <f t="shared" si="5"/>
        <v>16</v>
      </c>
      <c r="Q12" s="59">
        <f t="shared" si="6"/>
        <v>18</v>
      </c>
      <c r="R12" s="42"/>
      <c r="S12" s="83">
        <v>5.971</v>
      </c>
      <c r="T12" s="41">
        <v>5.9</v>
      </c>
      <c r="U12" s="42">
        <v>5.787</v>
      </c>
      <c r="V12">
        <v>6.06</v>
      </c>
      <c r="W12" s="60">
        <f t="shared" si="7"/>
        <v>5.787</v>
      </c>
      <c r="X12" s="69">
        <f t="shared" si="8"/>
        <v>4</v>
      </c>
    </row>
    <row r="13" spans="1:24" s="42" customFormat="1" ht="12.75" customHeight="1">
      <c r="A13" s="76">
        <v>6</v>
      </c>
      <c r="B13" s="36" t="s">
        <v>82</v>
      </c>
      <c r="C13" s="82"/>
      <c r="D13" s="43">
        <v>8</v>
      </c>
      <c r="E13" s="40">
        <v>5</v>
      </c>
      <c r="F13" s="40">
        <v>3</v>
      </c>
      <c r="G13" s="40">
        <v>6</v>
      </c>
      <c r="H13"/>
      <c r="I13" s="64">
        <f t="shared" si="0"/>
        <v>49</v>
      </c>
      <c r="K13" s="65">
        <f t="shared" si="1"/>
        <v>5.94</v>
      </c>
      <c r="L13" s="66">
        <f t="shared" si="2"/>
        <v>4</v>
      </c>
      <c r="N13" s="59">
        <f t="shared" si="3"/>
        <v>13</v>
      </c>
      <c r="O13" s="59">
        <f t="shared" si="4"/>
        <v>16</v>
      </c>
      <c r="P13" s="59">
        <f t="shared" si="5"/>
        <v>18</v>
      </c>
      <c r="Q13" s="59">
        <f t="shared" si="6"/>
        <v>15</v>
      </c>
      <c r="S13" s="83">
        <v>6.103</v>
      </c>
      <c r="T13" s="41">
        <v>5.94</v>
      </c>
      <c r="U13" s="42">
        <v>5.996</v>
      </c>
      <c r="V13">
        <v>6.03</v>
      </c>
      <c r="W13" s="60">
        <f t="shared" si="7"/>
        <v>5.94</v>
      </c>
      <c r="X13" s="69">
        <f t="shared" si="8"/>
        <v>4</v>
      </c>
    </row>
    <row r="14" spans="1:24" s="42" customFormat="1" ht="12.75" customHeight="1">
      <c r="A14" s="76">
        <v>7</v>
      </c>
      <c r="B14" s="36" t="s">
        <v>100</v>
      </c>
      <c r="C14" s="82"/>
      <c r="D14" s="43">
        <v>5</v>
      </c>
      <c r="E14" s="40">
        <v>6</v>
      </c>
      <c r="F14" s="43">
        <v>12</v>
      </c>
      <c r="G14" s="40">
        <v>8</v>
      </c>
      <c r="I14" s="64">
        <f t="shared" si="0"/>
        <v>44</v>
      </c>
      <c r="K14" s="65">
        <f t="shared" si="1"/>
        <v>5.91</v>
      </c>
      <c r="L14" s="66">
        <f t="shared" si="2"/>
        <v>4</v>
      </c>
      <c r="N14" s="59">
        <f t="shared" si="3"/>
        <v>16</v>
      </c>
      <c r="O14" s="59">
        <f t="shared" si="4"/>
        <v>15</v>
      </c>
      <c r="P14" s="59">
        <f t="shared" si="5"/>
        <v>9</v>
      </c>
      <c r="Q14" s="59">
        <f t="shared" si="6"/>
        <v>13</v>
      </c>
      <c r="S14" s="83">
        <v>5.91</v>
      </c>
      <c r="T14" s="41">
        <v>6.05</v>
      </c>
      <c r="U14" s="42">
        <v>6.578</v>
      </c>
      <c r="V14">
        <v>6.22</v>
      </c>
      <c r="W14" s="60">
        <f t="shared" si="7"/>
        <v>5.91</v>
      </c>
      <c r="X14" s="69">
        <f t="shared" si="8"/>
        <v>4</v>
      </c>
    </row>
    <row r="15" spans="1:24" s="42" customFormat="1" ht="12.75">
      <c r="A15" s="76">
        <v>8</v>
      </c>
      <c r="B15" s="36" t="s">
        <v>97</v>
      </c>
      <c r="C15" s="82"/>
      <c r="D15" s="43">
        <v>12</v>
      </c>
      <c r="E15" s="40">
        <v>10</v>
      </c>
      <c r="F15" s="40">
        <v>4</v>
      </c>
      <c r="G15" s="43">
        <v>7</v>
      </c>
      <c r="I15" s="64">
        <f t="shared" si="0"/>
        <v>42</v>
      </c>
      <c r="K15" s="65">
        <f t="shared" si="1"/>
        <v>5.909</v>
      </c>
      <c r="L15" s="66">
        <f t="shared" si="2"/>
        <v>4</v>
      </c>
      <c r="N15" s="59">
        <f t="shared" si="3"/>
        <v>9</v>
      </c>
      <c r="O15" s="59">
        <f t="shared" si="4"/>
        <v>11</v>
      </c>
      <c r="P15" s="59">
        <f t="shared" si="5"/>
        <v>17</v>
      </c>
      <c r="Q15" s="59">
        <f t="shared" si="6"/>
        <v>14</v>
      </c>
      <c r="S15" s="83">
        <v>6.391</v>
      </c>
      <c r="T15" s="40">
        <v>6.23</v>
      </c>
      <c r="U15" s="42">
        <v>5.909</v>
      </c>
      <c r="V15">
        <v>6.12</v>
      </c>
      <c r="W15" s="60">
        <f t="shared" si="7"/>
        <v>5.909</v>
      </c>
      <c r="X15" s="69">
        <f t="shared" si="8"/>
        <v>4</v>
      </c>
    </row>
    <row r="16" spans="1:24" ht="12.75">
      <c r="A16" s="76">
        <v>9</v>
      </c>
      <c r="B16" s="36" t="s">
        <v>109</v>
      </c>
      <c r="C16" s="82"/>
      <c r="D16" s="40">
        <v>11</v>
      </c>
      <c r="E16" s="40">
        <v>8</v>
      </c>
      <c r="F16" s="40">
        <v>9</v>
      </c>
      <c r="G16" s="40">
        <v>13</v>
      </c>
      <c r="I16" s="64">
        <f t="shared" si="0"/>
        <v>35</v>
      </c>
      <c r="J16" s="42"/>
      <c r="K16" s="65">
        <f t="shared" si="1"/>
        <v>6.09</v>
      </c>
      <c r="L16" s="66">
        <f t="shared" si="2"/>
        <v>4</v>
      </c>
      <c r="M16" s="42"/>
      <c r="N16" s="59">
        <f t="shared" si="3"/>
        <v>10</v>
      </c>
      <c r="O16" s="59">
        <f t="shared" si="4"/>
        <v>13</v>
      </c>
      <c r="P16" s="59">
        <f t="shared" si="5"/>
        <v>12</v>
      </c>
      <c r="Q16" s="59">
        <f t="shared" si="6"/>
        <v>8</v>
      </c>
      <c r="R16" s="42"/>
      <c r="S16" s="40">
        <v>6.332</v>
      </c>
      <c r="T16" s="41">
        <v>6.09</v>
      </c>
      <c r="U16" s="42">
        <v>6.347</v>
      </c>
      <c r="V16">
        <v>6.85</v>
      </c>
      <c r="W16" s="60">
        <f t="shared" si="7"/>
        <v>6.09</v>
      </c>
      <c r="X16" s="69">
        <f t="shared" si="8"/>
        <v>4</v>
      </c>
    </row>
    <row r="17" spans="1:24" s="42" customFormat="1" ht="12.75" customHeight="1">
      <c r="A17" s="76">
        <v>10</v>
      </c>
      <c r="B17" s="36" t="s">
        <v>102</v>
      </c>
      <c r="D17" s="43">
        <v>10</v>
      </c>
      <c r="E17" s="40">
        <v>9</v>
      </c>
      <c r="F17" s="43"/>
      <c r="G17" s="43">
        <v>10</v>
      </c>
      <c r="I17" s="64">
        <f t="shared" si="0"/>
        <v>34</v>
      </c>
      <c r="K17" s="65">
        <f t="shared" si="1"/>
        <v>6.14</v>
      </c>
      <c r="L17" s="66">
        <f t="shared" si="2"/>
        <v>3</v>
      </c>
      <c r="N17" s="59">
        <f t="shared" si="3"/>
        <v>11</v>
      </c>
      <c r="O17" s="59">
        <f t="shared" si="4"/>
        <v>12</v>
      </c>
      <c r="P17" s="59">
        <f t="shared" si="5"/>
        <v>0</v>
      </c>
      <c r="Q17" s="59">
        <f t="shared" si="6"/>
        <v>11</v>
      </c>
      <c r="S17" s="83">
        <v>6.224</v>
      </c>
      <c r="T17" s="40">
        <v>6.14</v>
      </c>
      <c r="V17">
        <v>6.37</v>
      </c>
      <c r="W17" s="60">
        <f t="shared" si="7"/>
        <v>6.14</v>
      </c>
      <c r="X17" s="69">
        <f t="shared" si="8"/>
        <v>3</v>
      </c>
    </row>
    <row r="18" spans="1:24" s="42" customFormat="1" ht="12.75">
      <c r="A18" s="76">
        <v>11</v>
      </c>
      <c r="B18" s="36" t="s">
        <v>76</v>
      </c>
      <c r="C18" s="82"/>
      <c r="D18" s="40"/>
      <c r="E18" s="40">
        <v>7</v>
      </c>
      <c r="F18" s="40">
        <v>14</v>
      </c>
      <c r="G18" s="40">
        <v>12</v>
      </c>
      <c r="H18"/>
      <c r="I18" s="64">
        <f t="shared" si="0"/>
        <v>30</v>
      </c>
      <c r="K18" s="65">
        <f t="shared" si="1"/>
        <v>6.07</v>
      </c>
      <c r="L18" s="66">
        <f t="shared" si="2"/>
        <v>3</v>
      </c>
      <c r="N18" s="59">
        <f t="shared" si="3"/>
        <v>0</v>
      </c>
      <c r="O18" s="59">
        <f t="shared" si="4"/>
        <v>14</v>
      </c>
      <c r="P18" s="59">
        <f t="shared" si="5"/>
        <v>7</v>
      </c>
      <c r="Q18" s="59">
        <f t="shared" si="6"/>
        <v>9</v>
      </c>
      <c r="S18" s="41"/>
      <c r="T18" s="41">
        <v>6.07</v>
      </c>
      <c r="U18" s="42">
        <v>6.908</v>
      </c>
      <c r="V18">
        <v>6.74</v>
      </c>
      <c r="W18" s="60">
        <f t="shared" si="7"/>
        <v>6.07</v>
      </c>
      <c r="X18" s="69">
        <f t="shared" si="8"/>
        <v>3</v>
      </c>
    </row>
    <row r="19" spans="1:24" s="42" customFormat="1" ht="12.75" customHeight="1">
      <c r="A19" s="76">
        <v>12</v>
      </c>
      <c r="B19" s="36" t="s">
        <v>81</v>
      </c>
      <c r="D19" s="43">
        <v>7</v>
      </c>
      <c r="E19" s="40">
        <v>11</v>
      </c>
      <c r="F19" s="43"/>
      <c r="G19" s="43">
        <v>16</v>
      </c>
      <c r="I19" s="64">
        <f t="shared" si="0"/>
        <v>29</v>
      </c>
      <c r="K19" s="65">
        <f t="shared" si="1"/>
        <v>6.001</v>
      </c>
      <c r="L19" s="66">
        <f t="shared" si="2"/>
        <v>3</v>
      </c>
      <c r="N19" s="59">
        <f t="shared" si="3"/>
        <v>14</v>
      </c>
      <c r="O19" s="59">
        <f t="shared" si="4"/>
        <v>10</v>
      </c>
      <c r="P19" s="59">
        <f t="shared" si="5"/>
        <v>0</v>
      </c>
      <c r="Q19" s="59">
        <f t="shared" si="6"/>
        <v>5</v>
      </c>
      <c r="S19" s="83">
        <v>6.001</v>
      </c>
      <c r="T19" s="41">
        <v>6.34</v>
      </c>
      <c r="V19">
        <v>7.25</v>
      </c>
      <c r="W19" s="60">
        <f t="shared" si="7"/>
        <v>6.001</v>
      </c>
      <c r="X19" s="69">
        <f t="shared" si="8"/>
        <v>3</v>
      </c>
    </row>
    <row r="20" spans="1:24" s="42" customFormat="1" ht="12.75">
      <c r="A20" s="76">
        <v>13</v>
      </c>
      <c r="B20" s="36" t="s">
        <v>120</v>
      </c>
      <c r="C20" s="82"/>
      <c r="D20" s="43">
        <v>9</v>
      </c>
      <c r="E20" s="40">
        <v>15</v>
      </c>
      <c r="F20" s="40">
        <v>11</v>
      </c>
      <c r="G20" s="43"/>
      <c r="I20" s="64">
        <f t="shared" si="0"/>
        <v>28</v>
      </c>
      <c r="K20" s="65">
        <f t="shared" si="1"/>
        <v>6.215</v>
      </c>
      <c r="L20" s="66">
        <f t="shared" si="2"/>
        <v>3</v>
      </c>
      <c r="N20" s="59">
        <f t="shared" si="3"/>
        <v>12</v>
      </c>
      <c r="O20" s="59">
        <f t="shared" si="4"/>
        <v>6</v>
      </c>
      <c r="P20" s="59">
        <f t="shared" si="5"/>
        <v>10</v>
      </c>
      <c r="Q20" s="59">
        <f t="shared" si="6"/>
        <v>0</v>
      </c>
      <c r="S20" s="83">
        <v>6.215</v>
      </c>
      <c r="T20" s="40">
        <v>6.65</v>
      </c>
      <c r="U20" s="42">
        <v>6.386</v>
      </c>
      <c r="V20"/>
      <c r="W20" s="60">
        <f t="shared" si="7"/>
        <v>6.215</v>
      </c>
      <c r="X20" s="69">
        <f t="shared" si="8"/>
        <v>3</v>
      </c>
    </row>
    <row r="21" spans="1:24" ht="12.75">
      <c r="A21" s="76">
        <v>14</v>
      </c>
      <c r="B21" s="36" t="s">
        <v>85</v>
      </c>
      <c r="C21" s="42"/>
      <c r="D21" s="43">
        <v>13</v>
      </c>
      <c r="E21" s="40">
        <v>14</v>
      </c>
      <c r="F21" s="40">
        <v>13</v>
      </c>
      <c r="G21" s="43"/>
      <c r="H21" s="42"/>
      <c r="I21" s="64">
        <f t="shared" si="0"/>
        <v>23</v>
      </c>
      <c r="J21" s="42"/>
      <c r="K21" s="65">
        <f t="shared" si="1"/>
        <v>6.417</v>
      </c>
      <c r="L21" s="66">
        <f t="shared" si="2"/>
        <v>3</v>
      </c>
      <c r="M21" s="42"/>
      <c r="N21" s="59">
        <f t="shared" si="3"/>
        <v>8</v>
      </c>
      <c r="O21" s="59">
        <f t="shared" si="4"/>
        <v>7</v>
      </c>
      <c r="P21" s="59">
        <f t="shared" si="5"/>
        <v>8</v>
      </c>
      <c r="Q21" s="59">
        <f t="shared" si="6"/>
        <v>0</v>
      </c>
      <c r="R21" s="42"/>
      <c r="S21" s="83">
        <v>6.417</v>
      </c>
      <c r="T21" s="41">
        <v>6.6</v>
      </c>
      <c r="U21" s="42">
        <v>6.793</v>
      </c>
      <c r="W21" s="60">
        <f t="shared" si="7"/>
        <v>6.417</v>
      </c>
      <c r="X21" s="69">
        <f t="shared" si="8"/>
        <v>3</v>
      </c>
    </row>
    <row r="22" spans="1:24" ht="12.75">
      <c r="A22" s="76">
        <v>15</v>
      </c>
      <c r="B22" s="36" t="s">
        <v>90</v>
      </c>
      <c r="C22" s="82"/>
      <c r="D22" s="40"/>
      <c r="E22" s="40">
        <v>13</v>
      </c>
      <c r="F22" s="40">
        <v>15</v>
      </c>
      <c r="G22" s="40">
        <v>14</v>
      </c>
      <c r="I22" s="64">
        <f t="shared" si="0"/>
        <v>21</v>
      </c>
      <c r="J22" s="42"/>
      <c r="K22" s="65">
        <f t="shared" si="1"/>
        <v>6.52</v>
      </c>
      <c r="L22" s="66">
        <f t="shared" si="2"/>
        <v>3</v>
      </c>
      <c r="M22" s="42"/>
      <c r="N22" s="59">
        <f t="shared" si="3"/>
        <v>0</v>
      </c>
      <c r="O22" s="59">
        <f t="shared" si="4"/>
        <v>8</v>
      </c>
      <c r="P22" s="59">
        <f t="shared" si="5"/>
        <v>6</v>
      </c>
      <c r="Q22" s="59">
        <f t="shared" si="6"/>
        <v>7</v>
      </c>
      <c r="R22" s="42"/>
      <c r="S22" s="41"/>
      <c r="T22" s="41">
        <v>6.52</v>
      </c>
      <c r="U22" s="42">
        <v>7.114</v>
      </c>
      <c r="V22">
        <v>7.12</v>
      </c>
      <c r="W22" s="60">
        <f t="shared" si="7"/>
        <v>6.52</v>
      </c>
      <c r="X22" s="69">
        <f t="shared" si="8"/>
        <v>3</v>
      </c>
    </row>
    <row r="23" spans="1:24" ht="12.75">
      <c r="A23" s="76">
        <v>16</v>
      </c>
      <c r="B23" s="36" t="s">
        <v>126</v>
      </c>
      <c r="C23" s="82"/>
      <c r="D23" s="40"/>
      <c r="E23" s="40">
        <v>12</v>
      </c>
      <c r="F23" s="40">
        <v>10</v>
      </c>
      <c r="I23" s="64">
        <f t="shared" si="0"/>
        <v>20</v>
      </c>
      <c r="J23" s="42"/>
      <c r="K23" s="65">
        <f t="shared" si="1"/>
        <v>6.367</v>
      </c>
      <c r="L23" s="66">
        <f t="shared" si="2"/>
        <v>2</v>
      </c>
      <c r="M23" s="42"/>
      <c r="N23" s="59">
        <f t="shared" si="3"/>
        <v>0</v>
      </c>
      <c r="O23" s="59">
        <f t="shared" si="4"/>
        <v>9</v>
      </c>
      <c r="P23" s="59">
        <f t="shared" si="5"/>
        <v>11</v>
      </c>
      <c r="Q23" s="59">
        <f t="shared" si="6"/>
        <v>0</v>
      </c>
      <c r="R23" s="42"/>
      <c r="S23" s="41"/>
      <c r="T23" s="41">
        <v>6.42</v>
      </c>
      <c r="U23" s="42">
        <v>6.367</v>
      </c>
      <c r="W23" s="60">
        <f t="shared" si="7"/>
        <v>6.367</v>
      </c>
      <c r="X23" s="69">
        <f t="shared" si="8"/>
        <v>2</v>
      </c>
    </row>
    <row r="24" spans="1:24" ht="12.75">
      <c r="A24" s="76">
        <v>18</v>
      </c>
      <c r="B24" s="36" t="s">
        <v>132</v>
      </c>
      <c r="C24" s="82"/>
      <c r="D24" s="40">
        <v>14</v>
      </c>
      <c r="E24" s="40">
        <v>16</v>
      </c>
      <c r="F24" s="40">
        <v>16</v>
      </c>
      <c r="G24" s="40">
        <v>17</v>
      </c>
      <c r="I24" s="64">
        <f t="shared" si="0"/>
        <v>17</v>
      </c>
      <c r="J24" s="42"/>
      <c r="K24" s="65">
        <f t="shared" si="1"/>
        <v>6.68</v>
      </c>
      <c r="L24" s="66">
        <f t="shared" si="2"/>
        <v>4</v>
      </c>
      <c r="M24" s="42"/>
      <c r="N24" s="59">
        <f t="shared" si="3"/>
        <v>7</v>
      </c>
      <c r="O24" s="59">
        <f t="shared" si="4"/>
        <v>5</v>
      </c>
      <c r="P24" s="59">
        <f t="shared" si="5"/>
        <v>5</v>
      </c>
      <c r="Q24" s="59">
        <f t="shared" si="6"/>
        <v>4</v>
      </c>
      <c r="R24" s="42"/>
      <c r="S24" s="40">
        <v>6.885</v>
      </c>
      <c r="T24" s="41">
        <v>6.68</v>
      </c>
      <c r="U24" s="42">
        <v>7.218</v>
      </c>
      <c r="V24">
        <v>7.26</v>
      </c>
      <c r="W24" s="60">
        <f t="shared" si="7"/>
        <v>6.68</v>
      </c>
      <c r="X24" s="69">
        <f t="shared" si="8"/>
        <v>4</v>
      </c>
    </row>
    <row r="25" spans="1:24" s="42" customFormat="1" ht="12.75">
      <c r="A25" s="76">
        <v>19</v>
      </c>
      <c r="B25" s="36" t="s">
        <v>94</v>
      </c>
      <c r="C25" s="82"/>
      <c r="D25"/>
      <c r="E25"/>
      <c r="F25" s="40">
        <v>17</v>
      </c>
      <c r="G25" s="40">
        <v>11</v>
      </c>
      <c r="H25"/>
      <c r="I25" s="64">
        <f t="shared" si="0"/>
        <v>14</v>
      </c>
      <c r="K25" s="65">
        <f t="shared" si="1"/>
        <v>6.58</v>
      </c>
      <c r="L25" s="66">
        <f t="shared" si="2"/>
        <v>2</v>
      </c>
      <c r="N25" s="59">
        <f t="shared" si="3"/>
        <v>0</v>
      </c>
      <c r="O25" s="59">
        <f t="shared" si="4"/>
        <v>0</v>
      </c>
      <c r="P25" s="59">
        <f t="shared" si="5"/>
        <v>4</v>
      </c>
      <c r="Q25" s="59">
        <f t="shared" si="6"/>
        <v>10</v>
      </c>
      <c r="U25" s="42">
        <v>7.337</v>
      </c>
      <c r="V25">
        <v>6.58</v>
      </c>
      <c r="W25" s="60">
        <f t="shared" si="7"/>
        <v>6.58</v>
      </c>
      <c r="X25" s="69">
        <f t="shared" si="8"/>
        <v>2</v>
      </c>
    </row>
    <row r="26" spans="1:24" s="42" customFormat="1" ht="12.75" customHeight="1">
      <c r="A26" s="76">
        <v>20</v>
      </c>
      <c r="B26" s="36" t="s">
        <v>122</v>
      </c>
      <c r="C26" s="82"/>
      <c r="D26" s="43"/>
      <c r="E26" s="43"/>
      <c r="F26" s="40">
        <v>8</v>
      </c>
      <c r="G26" s="40"/>
      <c r="I26" s="64">
        <f t="shared" si="0"/>
        <v>13</v>
      </c>
      <c r="K26" s="65">
        <f t="shared" si="1"/>
        <v>6.063</v>
      </c>
      <c r="L26" s="66">
        <f t="shared" si="2"/>
        <v>1</v>
      </c>
      <c r="N26" s="59">
        <f t="shared" si="3"/>
        <v>0</v>
      </c>
      <c r="O26" s="59">
        <f t="shared" si="4"/>
        <v>0</v>
      </c>
      <c r="P26" s="59">
        <f t="shared" si="5"/>
        <v>13</v>
      </c>
      <c r="Q26" s="59">
        <f t="shared" si="6"/>
        <v>0</v>
      </c>
      <c r="U26" s="42">
        <v>6.063</v>
      </c>
      <c r="V26"/>
      <c r="W26" s="60">
        <f t="shared" si="7"/>
        <v>6.063</v>
      </c>
      <c r="X26" s="69">
        <f t="shared" si="8"/>
        <v>1</v>
      </c>
    </row>
    <row r="27" spans="1:24" ht="12.75">
      <c r="A27" s="76">
        <v>17</v>
      </c>
      <c r="B27" s="36" t="s">
        <v>139</v>
      </c>
      <c r="C27" s="82"/>
      <c r="D27" s="43"/>
      <c r="E27" s="43"/>
      <c r="F27" s="40"/>
      <c r="G27" s="40">
        <v>9</v>
      </c>
      <c r="H27" s="42"/>
      <c r="I27" s="64">
        <f t="shared" si="0"/>
        <v>12</v>
      </c>
      <c r="J27" s="42"/>
      <c r="K27" s="65">
        <f t="shared" si="1"/>
        <v>6.28</v>
      </c>
      <c r="L27" s="66">
        <f t="shared" si="2"/>
        <v>1</v>
      </c>
      <c r="M27" s="42"/>
      <c r="N27" s="59">
        <f t="shared" si="3"/>
        <v>0</v>
      </c>
      <c r="O27" s="59">
        <f t="shared" si="4"/>
        <v>0</v>
      </c>
      <c r="P27" s="59">
        <f t="shared" si="5"/>
        <v>0</v>
      </c>
      <c r="Q27" s="59">
        <f t="shared" si="6"/>
        <v>12</v>
      </c>
      <c r="R27" s="42"/>
      <c r="S27" s="42"/>
      <c r="T27" s="42"/>
      <c r="U27" s="42"/>
      <c r="V27">
        <v>6.28</v>
      </c>
      <c r="W27" s="60">
        <f t="shared" si="7"/>
        <v>6.28</v>
      </c>
      <c r="X27" s="69">
        <f t="shared" si="8"/>
        <v>1</v>
      </c>
    </row>
    <row r="28" spans="1:24" ht="12.75">
      <c r="A28" s="76">
        <v>21</v>
      </c>
      <c r="B28" s="36" t="s">
        <v>142</v>
      </c>
      <c r="C28" s="82"/>
      <c r="D28" s="43"/>
      <c r="E28" s="43"/>
      <c r="F28" s="40"/>
      <c r="G28" s="40">
        <v>15</v>
      </c>
      <c r="H28" s="42"/>
      <c r="I28" s="64">
        <f t="shared" si="0"/>
        <v>6</v>
      </c>
      <c r="J28" s="42"/>
      <c r="K28" s="65">
        <f t="shared" si="1"/>
        <v>7.23</v>
      </c>
      <c r="L28" s="66">
        <f t="shared" si="2"/>
        <v>1</v>
      </c>
      <c r="M28" s="42"/>
      <c r="N28" s="59">
        <f t="shared" si="3"/>
        <v>0</v>
      </c>
      <c r="O28" s="59">
        <f t="shared" si="4"/>
        <v>0</v>
      </c>
      <c r="P28" s="59">
        <f t="shared" si="5"/>
        <v>0</v>
      </c>
      <c r="Q28" s="59">
        <f t="shared" si="6"/>
        <v>6</v>
      </c>
      <c r="R28" s="42"/>
      <c r="S28" s="42"/>
      <c r="T28" s="42"/>
      <c r="U28" s="42"/>
      <c r="V28">
        <v>7.23</v>
      </c>
      <c r="W28" s="60">
        <f t="shared" si="7"/>
        <v>7.23</v>
      </c>
      <c r="X28" s="69">
        <f t="shared" si="8"/>
        <v>1</v>
      </c>
    </row>
    <row r="29" spans="1:24" ht="12.75">
      <c r="A29" s="76">
        <v>22</v>
      </c>
      <c r="B29" s="36" t="s">
        <v>147</v>
      </c>
      <c r="C29" s="82"/>
      <c r="D29" s="43">
        <v>15</v>
      </c>
      <c r="E29" s="43"/>
      <c r="F29" s="43"/>
      <c r="G29" s="43"/>
      <c r="H29" s="42"/>
      <c r="I29" s="64">
        <f t="shared" si="0"/>
        <v>6</v>
      </c>
      <c r="J29" s="42"/>
      <c r="K29" s="65">
        <f t="shared" si="1"/>
        <v>8.007</v>
      </c>
      <c r="L29" s="66">
        <f t="shared" si="2"/>
        <v>1</v>
      </c>
      <c r="M29" s="42"/>
      <c r="N29" s="59">
        <f t="shared" si="3"/>
        <v>6</v>
      </c>
      <c r="O29" s="59">
        <f t="shared" si="4"/>
        <v>0</v>
      </c>
      <c r="P29" s="59">
        <f t="shared" si="5"/>
        <v>0</v>
      </c>
      <c r="Q29" s="59">
        <f t="shared" si="6"/>
        <v>0</v>
      </c>
      <c r="R29" s="42"/>
      <c r="S29" s="83">
        <v>8.007</v>
      </c>
      <c r="T29" s="41"/>
      <c r="U29" s="42"/>
      <c r="W29" s="60">
        <f t="shared" si="7"/>
        <v>8.007</v>
      </c>
      <c r="X29" s="69">
        <f t="shared" si="8"/>
        <v>1</v>
      </c>
    </row>
    <row r="30" spans="1:24" ht="12.75">
      <c r="A30" s="76">
        <v>23</v>
      </c>
      <c r="B30" s="36" t="s">
        <v>107</v>
      </c>
      <c r="C30" s="82"/>
      <c r="F30" s="40">
        <v>19</v>
      </c>
      <c r="G30" s="40">
        <v>18</v>
      </c>
      <c r="I30" s="64">
        <f t="shared" si="0"/>
        <v>5</v>
      </c>
      <c r="J30" s="42"/>
      <c r="K30" s="65">
        <f t="shared" si="1"/>
        <v>7.42</v>
      </c>
      <c r="L30" s="66">
        <f t="shared" si="2"/>
        <v>2</v>
      </c>
      <c r="M30" s="91"/>
      <c r="N30" s="59">
        <f t="shared" si="3"/>
        <v>0</v>
      </c>
      <c r="O30" s="59">
        <f t="shared" si="4"/>
        <v>0</v>
      </c>
      <c r="P30" s="59">
        <f t="shared" si="5"/>
        <v>2</v>
      </c>
      <c r="Q30" s="59">
        <f t="shared" si="6"/>
        <v>3</v>
      </c>
      <c r="R30" s="42"/>
      <c r="S30" s="42"/>
      <c r="T30" s="42"/>
      <c r="U30" s="42">
        <v>7.558</v>
      </c>
      <c r="V30">
        <v>7.42</v>
      </c>
      <c r="W30" s="60">
        <f t="shared" si="7"/>
        <v>7.42</v>
      </c>
      <c r="X30" s="69">
        <f t="shared" si="8"/>
        <v>2</v>
      </c>
    </row>
    <row r="31" spans="1:24" s="42" customFormat="1" ht="12.75" customHeight="1">
      <c r="A31" s="76">
        <v>24</v>
      </c>
      <c r="B31" s="36" t="s">
        <v>150</v>
      </c>
      <c r="C31" s="82"/>
      <c r="D31" s="40"/>
      <c r="E31" s="40">
        <v>17</v>
      </c>
      <c r="F31" s="40"/>
      <c r="G31" s="40"/>
      <c r="H31"/>
      <c r="I31" s="64">
        <f t="shared" si="0"/>
        <v>4</v>
      </c>
      <c r="K31" s="65">
        <f t="shared" si="1"/>
        <v>6.91</v>
      </c>
      <c r="L31" s="66">
        <f t="shared" si="2"/>
        <v>1</v>
      </c>
      <c r="N31" s="59">
        <f t="shared" si="3"/>
        <v>0</v>
      </c>
      <c r="O31" s="59">
        <f t="shared" si="4"/>
        <v>4</v>
      </c>
      <c r="P31" s="59">
        <f t="shared" si="5"/>
        <v>0</v>
      </c>
      <c r="Q31" s="59">
        <f t="shared" si="6"/>
        <v>0</v>
      </c>
      <c r="S31" s="41"/>
      <c r="T31" s="41">
        <v>6.91</v>
      </c>
      <c r="V31"/>
      <c r="W31" s="60">
        <f t="shared" si="7"/>
        <v>6.91</v>
      </c>
      <c r="X31" s="69">
        <f t="shared" si="8"/>
        <v>1</v>
      </c>
    </row>
    <row r="32" spans="1:24" s="42" customFormat="1" ht="12.75">
      <c r="A32" s="76">
        <v>25</v>
      </c>
      <c r="B32" s="36" t="s">
        <v>158</v>
      </c>
      <c r="C32" s="82"/>
      <c r="D32"/>
      <c r="E32"/>
      <c r="F32" s="40">
        <v>18</v>
      </c>
      <c r="G32" s="40"/>
      <c r="H32"/>
      <c r="I32" s="64">
        <f t="shared" si="0"/>
        <v>3</v>
      </c>
      <c r="K32" s="65">
        <f t="shared" si="1"/>
        <v>7.341</v>
      </c>
      <c r="L32" s="66">
        <f t="shared" si="2"/>
        <v>1</v>
      </c>
      <c r="N32" s="59">
        <f t="shared" si="3"/>
        <v>0</v>
      </c>
      <c r="O32" s="59">
        <f t="shared" si="4"/>
        <v>0</v>
      </c>
      <c r="P32" s="59">
        <f t="shared" si="5"/>
        <v>3</v>
      </c>
      <c r="Q32" s="59">
        <f t="shared" si="6"/>
        <v>0</v>
      </c>
      <c r="U32" s="42">
        <v>7.341</v>
      </c>
      <c r="V32"/>
      <c r="W32" s="60">
        <f t="shared" si="7"/>
        <v>7.341</v>
      </c>
      <c r="X32" s="69">
        <f t="shared" si="8"/>
        <v>1</v>
      </c>
    </row>
    <row r="33" spans="1:24" s="42" customFormat="1" ht="12.75">
      <c r="A33" s="76">
        <v>26</v>
      </c>
      <c r="B33" s="36" t="s">
        <v>162</v>
      </c>
      <c r="C33" s="82"/>
      <c r="D33" s="43"/>
      <c r="E33" s="43"/>
      <c r="F33" s="53"/>
      <c r="G33" s="40">
        <v>19</v>
      </c>
      <c r="I33" s="64">
        <f t="shared" si="0"/>
        <v>2</v>
      </c>
      <c r="K33" s="65">
        <f t="shared" si="1"/>
        <v>7.75</v>
      </c>
      <c r="L33" s="66">
        <f t="shared" si="2"/>
        <v>1</v>
      </c>
      <c r="N33" s="59">
        <f t="shared" si="3"/>
        <v>0</v>
      </c>
      <c r="O33" s="59">
        <f t="shared" si="4"/>
        <v>0</v>
      </c>
      <c r="P33" s="59">
        <f t="shared" si="5"/>
        <v>0</v>
      </c>
      <c r="Q33" s="59">
        <f t="shared" si="6"/>
        <v>2</v>
      </c>
      <c r="V33">
        <v>7.75</v>
      </c>
      <c r="W33" s="60">
        <f t="shared" si="7"/>
        <v>7.75</v>
      </c>
      <c r="X33" s="69">
        <f t="shared" si="8"/>
        <v>1</v>
      </c>
    </row>
    <row r="34" spans="1:24" s="42" customFormat="1" ht="12.75">
      <c r="A34" s="76"/>
      <c r="B34" s="36"/>
      <c r="C34" s="82"/>
      <c r="D34" s="43"/>
      <c r="E34" s="43"/>
      <c r="F34" s="40"/>
      <c r="G34" s="40"/>
      <c r="I34" s="64"/>
      <c r="K34" s="65"/>
      <c r="L34" s="66"/>
      <c r="N34" s="59"/>
      <c r="O34" s="59"/>
      <c r="P34" s="59"/>
      <c r="Q34" s="59"/>
      <c r="V34"/>
      <c r="W34" s="60"/>
      <c r="X34" s="69"/>
    </row>
    <row r="35" spans="1:24" s="42" customFormat="1" ht="12.75" customHeight="1">
      <c r="A35" s="76"/>
      <c r="B35" s="36"/>
      <c r="C35" s="82"/>
      <c r="D35" s="43"/>
      <c r="E35" s="43"/>
      <c r="F35" s="40"/>
      <c r="G35" s="40"/>
      <c r="I35" s="64"/>
      <c r="K35" s="65"/>
      <c r="L35" s="66"/>
      <c r="N35" s="59"/>
      <c r="O35" s="59"/>
      <c r="P35" s="59"/>
      <c r="Q35" s="59"/>
      <c r="V35"/>
      <c r="W35" s="60"/>
      <c r="X35" s="69"/>
    </row>
    <row r="36" spans="1:24" s="42" customFormat="1" ht="12.75" customHeight="1">
      <c r="A36" s="76"/>
      <c r="B36" s="36"/>
      <c r="C36" s="82"/>
      <c r="D36" s="43"/>
      <c r="E36" s="43"/>
      <c r="F36" s="40"/>
      <c r="G36" s="43"/>
      <c r="I36" s="64"/>
      <c r="K36" s="65"/>
      <c r="L36" s="66"/>
      <c r="N36" s="59"/>
      <c r="O36" s="59"/>
      <c r="P36" s="59"/>
      <c r="Q36" s="59"/>
      <c r="S36" s="77"/>
      <c r="V36"/>
      <c r="W36" s="60"/>
      <c r="X36" s="69"/>
    </row>
    <row r="37" spans="1:24" s="42" customFormat="1" ht="12.75" customHeight="1">
      <c r="A37" s="76"/>
      <c r="B37" s="36"/>
      <c r="C37" s="82"/>
      <c r="D37" s="43"/>
      <c r="E37" s="43"/>
      <c r="F37" s="40"/>
      <c r="G37" s="40"/>
      <c r="I37" s="64"/>
      <c r="K37" s="65"/>
      <c r="L37" s="66"/>
      <c r="N37" s="59"/>
      <c r="O37" s="59"/>
      <c r="P37" s="59"/>
      <c r="Q37" s="59"/>
      <c r="V37"/>
      <c r="W37" s="60"/>
      <c r="X37" s="69"/>
    </row>
    <row r="38" spans="1:24" s="42" customFormat="1" ht="12.75" customHeight="1">
      <c r="A38" s="76"/>
      <c r="B38" s="36"/>
      <c r="C38" s="82"/>
      <c r="D38" s="43"/>
      <c r="E38" s="43"/>
      <c r="F38" s="40"/>
      <c r="G38" s="40"/>
      <c r="I38" s="64"/>
      <c r="K38" s="65"/>
      <c r="L38" s="66"/>
      <c r="N38" s="59"/>
      <c r="O38" s="59"/>
      <c r="P38" s="59"/>
      <c r="Q38" s="59"/>
      <c r="V38"/>
      <c r="W38" s="60"/>
      <c r="X38" s="69"/>
    </row>
    <row r="39" spans="1:24" s="42" customFormat="1" ht="12.75" customHeight="1">
      <c r="A39" s="76"/>
      <c r="B39" s="36"/>
      <c r="C39" s="82"/>
      <c r="D39" s="43"/>
      <c r="E39" s="43"/>
      <c r="F39" s="40"/>
      <c r="G39" s="40"/>
      <c r="I39" s="64"/>
      <c r="K39" s="65"/>
      <c r="L39" s="66"/>
      <c r="N39" s="59"/>
      <c r="O39" s="59"/>
      <c r="P39" s="59"/>
      <c r="Q39" s="59"/>
      <c r="V39"/>
      <c r="W39" s="60"/>
      <c r="X39" s="69"/>
    </row>
    <row r="40" spans="1:24" s="42" customFormat="1" ht="12.75">
      <c r="A40" s="76"/>
      <c r="B40" s="36"/>
      <c r="C40" s="82"/>
      <c r="D40" s="43"/>
      <c r="E40" s="43"/>
      <c r="F40" s="40"/>
      <c r="G40" s="40"/>
      <c r="I40" s="64"/>
      <c r="K40" s="65"/>
      <c r="L40" s="66"/>
      <c r="N40" s="59"/>
      <c r="O40" s="59"/>
      <c r="P40" s="59"/>
      <c r="Q40" s="59"/>
      <c r="V40"/>
      <c r="W40" s="60"/>
      <c r="X40" s="69"/>
    </row>
    <row r="41" spans="1:24" s="42" customFormat="1" ht="12.75">
      <c r="A41" s="76"/>
      <c r="B41" s="36"/>
      <c r="C41" s="82"/>
      <c r="D41" s="43"/>
      <c r="E41" s="43"/>
      <c r="F41" s="40"/>
      <c r="G41" s="40"/>
      <c r="I41" s="64"/>
      <c r="K41" s="65"/>
      <c r="L41" s="66"/>
      <c r="N41" s="59"/>
      <c r="O41" s="59"/>
      <c r="P41" s="59"/>
      <c r="Q41" s="59"/>
      <c r="V41"/>
      <c r="W41" s="60"/>
      <c r="X41" s="69"/>
    </row>
    <row r="42" spans="1:24" ht="12.75">
      <c r="A42" s="76"/>
      <c r="B42" s="36"/>
      <c r="C42" s="82"/>
      <c r="E42" s="43"/>
      <c r="F42" s="40"/>
      <c r="I42" s="64"/>
      <c r="J42" s="42"/>
      <c r="K42" s="65"/>
      <c r="L42" s="66"/>
      <c r="M42" s="42"/>
      <c r="N42" s="59"/>
      <c r="O42" s="59"/>
      <c r="P42" s="59"/>
      <c r="Q42" s="59"/>
      <c r="R42" s="42"/>
      <c r="S42" s="42"/>
      <c r="T42" s="42"/>
      <c r="U42" s="42"/>
      <c r="W42" s="60"/>
      <c r="X42" s="69"/>
    </row>
    <row r="43" spans="1:24" s="42" customFormat="1" ht="12.75">
      <c r="A43" s="76"/>
      <c r="B43" s="36"/>
      <c r="C43" s="82"/>
      <c r="D43" s="43"/>
      <c r="E43" s="43"/>
      <c r="F43" s="40"/>
      <c r="G43" s="40"/>
      <c r="I43" s="64"/>
      <c r="K43" s="65"/>
      <c r="L43" s="66"/>
      <c r="N43" s="59"/>
      <c r="O43" s="59"/>
      <c r="P43" s="59"/>
      <c r="Q43" s="59"/>
      <c r="V43"/>
      <c r="W43" s="60"/>
      <c r="X43" s="69"/>
    </row>
    <row r="44" spans="1:24" s="42" customFormat="1" ht="12.75" customHeight="1">
      <c r="A44" s="76"/>
      <c r="B44" s="36"/>
      <c r="C44" s="82"/>
      <c r="D44" s="43"/>
      <c r="E44" s="43"/>
      <c r="F44" s="40"/>
      <c r="G44" s="40"/>
      <c r="I44" s="64"/>
      <c r="K44" s="65"/>
      <c r="L44" s="66"/>
      <c r="N44" s="59"/>
      <c r="O44" s="59"/>
      <c r="P44" s="59"/>
      <c r="Q44" s="59"/>
      <c r="V44"/>
      <c r="W44" s="60"/>
      <c r="X44" s="69"/>
    </row>
    <row r="45" spans="1:24" s="42" customFormat="1" ht="12.75">
      <c r="A45" s="76"/>
      <c r="B45" s="36"/>
      <c r="C45" s="82"/>
      <c r="D45" s="43"/>
      <c r="E45" s="43"/>
      <c r="F45" s="40"/>
      <c r="G45" s="40"/>
      <c r="I45" s="64"/>
      <c r="K45" s="65"/>
      <c r="L45" s="66"/>
      <c r="N45" s="59"/>
      <c r="O45" s="59"/>
      <c r="P45" s="59"/>
      <c r="Q45" s="59"/>
      <c r="V45"/>
      <c r="W45" s="60"/>
      <c r="X45" s="69"/>
    </row>
    <row r="46" spans="1:24" s="42" customFormat="1" ht="12.75" customHeight="1">
      <c r="A46" s="76"/>
      <c r="B46" s="36"/>
      <c r="C46" s="82"/>
      <c r="D46" s="43"/>
      <c r="E46" s="43"/>
      <c r="F46" s="40"/>
      <c r="G46" s="40"/>
      <c r="I46" s="64"/>
      <c r="K46" s="65"/>
      <c r="L46" s="66"/>
      <c r="N46" s="59"/>
      <c r="O46" s="59"/>
      <c r="P46" s="59"/>
      <c r="Q46" s="59"/>
      <c r="V46"/>
      <c r="W46" s="60"/>
      <c r="X46" s="69"/>
    </row>
    <row r="47" spans="3:24" ht="12.75">
      <c r="C47" s="82"/>
      <c r="K47" s="79"/>
      <c r="L47" s="79"/>
      <c r="W47" s="92"/>
      <c r="X47" s="92"/>
    </row>
    <row r="48" spans="3:24" ht="12.75">
      <c r="C48" s="82"/>
      <c r="K48" s="79"/>
      <c r="L48" s="79"/>
      <c r="W48" s="92"/>
      <c r="X48" s="92"/>
    </row>
    <row r="49" spans="3:24" ht="12.75">
      <c r="C49" s="82"/>
      <c r="K49" s="79"/>
      <c r="L49" s="79"/>
      <c r="W49" s="92"/>
      <c r="X49" s="92"/>
    </row>
    <row r="50" spans="3:24" ht="12.75">
      <c r="C50" s="82"/>
      <c r="K50" s="79"/>
      <c r="L50" s="79"/>
      <c r="W50" s="92"/>
      <c r="X50" s="92"/>
    </row>
    <row r="51" spans="3:24" ht="12.75">
      <c r="C51" s="82"/>
      <c r="K51" s="79"/>
      <c r="L51" s="79"/>
      <c r="W51" s="92"/>
      <c r="X51" s="92"/>
    </row>
    <row r="52" spans="3:24" ht="12.75">
      <c r="C52" s="82"/>
      <c r="K52" s="79"/>
      <c r="L52" s="79"/>
      <c r="W52" s="92"/>
      <c r="X52" s="92"/>
    </row>
    <row r="53" spans="3:24" ht="12.75">
      <c r="C53" s="82"/>
      <c r="K53" s="79"/>
      <c r="L53" s="79"/>
      <c r="W53" s="92"/>
      <c r="X53" s="92"/>
    </row>
    <row r="54" spans="3:24" ht="12.75">
      <c r="C54" s="82"/>
      <c r="K54" s="79"/>
      <c r="L54" s="79"/>
      <c r="W54" s="92"/>
      <c r="X54" s="92"/>
    </row>
    <row r="55" spans="3:24" ht="12.75">
      <c r="C55" s="82"/>
      <c r="K55" s="79"/>
      <c r="L55" s="79"/>
      <c r="W55" s="92"/>
      <c r="X55" s="92"/>
    </row>
    <row r="56" spans="3:24" ht="12.75">
      <c r="C56" s="82"/>
      <c r="K56" s="79"/>
      <c r="L56" s="79"/>
      <c r="W56" s="92"/>
      <c r="X56" s="92"/>
    </row>
    <row r="57" spans="3:24" ht="12.75">
      <c r="C57" s="82"/>
      <c r="K57" s="79"/>
      <c r="L57" s="79"/>
      <c r="W57" s="92"/>
      <c r="X57" s="92"/>
    </row>
    <row r="58" spans="11:24" ht="12.75">
      <c r="K58" s="79"/>
      <c r="L58" s="79"/>
      <c r="W58" s="92"/>
      <c r="X58" s="92"/>
    </row>
    <row r="59" spans="11:24" ht="12.75">
      <c r="K59" s="79"/>
      <c r="L59" s="79"/>
      <c r="W59" s="92"/>
      <c r="X59" s="92"/>
    </row>
    <row r="60" spans="11:24" ht="12.75">
      <c r="K60" s="79"/>
      <c r="L60" s="79"/>
      <c r="W60" s="92"/>
      <c r="X60" s="92"/>
    </row>
    <row r="61" spans="11:24" ht="12.75">
      <c r="K61" s="79"/>
      <c r="L61" s="79"/>
      <c r="W61" s="92"/>
      <c r="X61" s="92"/>
    </row>
    <row r="62" spans="11:24" ht="12.75">
      <c r="K62" s="79"/>
      <c r="L62" s="79"/>
      <c r="W62" s="92"/>
      <c r="X62" s="92"/>
    </row>
    <row r="63" spans="11:24" ht="12.75">
      <c r="K63" s="79"/>
      <c r="L63" s="79"/>
      <c r="W63" s="92"/>
      <c r="X63" s="92"/>
    </row>
    <row r="64" spans="11:24" ht="12.75">
      <c r="K64" s="79"/>
      <c r="L64" s="79"/>
      <c r="W64" s="92"/>
      <c r="X64" s="92"/>
    </row>
    <row r="65" spans="11:24" ht="12.75">
      <c r="K65" s="79"/>
      <c r="L65" s="79"/>
      <c r="W65" s="92"/>
      <c r="X65" s="92"/>
    </row>
    <row r="66" spans="11:24" ht="12.75">
      <c r="K66" s="79"/>
      <c r="L66" s="79"/>
      <c r="W66" s="92"/>
      <c r="X66" s="92"/>
    </row>
    <row r="67" spans="11:24" ht="12.75">
      <c r="K67" s="79"/>
      <c r="L67" s="79"/>
      <c r="W67" s="92"/>
      <c r="X67" s="92"/>
    </row>
    <row r="68" spans="3:24" ht="12.75">
      <c r="C68" s="82"/>
      <c r="K68" s="79"/>
      <c r="L68" s="79"/>
      <c r="W68" s="92"/>
      <c r="X68" s="92"/>
    </row>
    <row r="69" spans="3:24" ht="12.75">
      <c r="C69" s="82"/>
      <c r="K69" s="79"/>
      <c r="L69" s="79"/>
      <c r="W69" s="92"/>
      <c r="X69" s="92"/>
    </row>
    <row r="70" spans="3:12" ht="12.75">
      <c r="C70" s="82"/>
      <c r="K70" s="79"/>
      <c r="L70" s="79"/>
    </row>
    <row r="71" spans="3:12" ht="12.75">
      <c r="C71" s="82"/>
      <c r="K71" s="79"/>
      <c r="L71" s="79"/>
    </row>
    <row r="72" spans="3:12" ht="12.75">
      <c r="C72" s="82"/>
      <c r="K72" s="79"/>
      <c r="L72" s="79"/>
    </row>
    <row r="73" spans="3:12" ht="12.75">
      <c r="C73" s="82"/>
      <c r="K73" s="79"/>
      <c r="L73" s="79"/>
    </row>
    <row r="74" spans="11:12" ht="12.75">
      <c r="K74" s="79"/>
      <c r="L74" s="79"/>
    </row>
    <row r="75" spans="11:12" ht="12.75">
      <c r="K75" s="79"/>
      <c r="L75" s="79"/>
    </row>
    <row r="76" spans="11:12" ht="12.75">
      <c r="K76" s="79"/>
      <c r="L76" s="79"/>
    </row>
    <row r="77" spans="11:12" ht="12.75">
      <c r="K77" s="79"/>
      <c r="L77" s="79"/>
    </row>
    <row r="78" spans="11:12" ht="12.75">
      <c r="K78" s="79"/>
      <c r="L78" s="79"/>
    </row>
    <row r="79" spans="11:12" ht="12.75">
      <c r="K79" s="79"/>
      <c r="L79" s="79"/>
    </row>
    <row r="80" spans="11:12" ht="12.75">
      <c r="K80" s="79"/>
      <c r="L80" s="79"/>
    </row>
    <row r="81" spans="11:12" ht="12.75">
      <c r="K81" s="79"/>
      <c r="L81" s="79"/>
    </row>
    <row r="82" spans="11:12" ht="12.75">
      <c r="K82" s="79"/>
      <c r="L82" s="79"/>
    </row>
    <row r="83" spans="11:12" ht="12.75">
      <c r="K83" s="79"/>
      <c r="L83" s="79"/>
    </row>
    <row r="84" spans="11:12" ht="12.75">
      <c r="K84" s="79"/>
      <c r="L84" s="79"/>
    </row>
  </sheetData>
  <conditionalFormatting sqref="C1:C6 N1:P6 Q5:Q6">
    <cfRule type="cellIs" priority="1" dxfId="0" operator="equal" stopIfTrue="1">
      <formula>0</formula>
    </cfRule>
  </conditionalFormatting>
  <conditionalFormatting sqref="D1:G6 D8:F26 F29:F46 G8:H15 G17:G26 H16:H26 S26 T24">
    <cfRule type="cellIs" priority="2" dxfId="0" operator="equal" stopIfTrue="1">
      <formula>"-"</formula>
    </cfRule>
  </conditionalFormatting>
  <conditionalFormatting sqref="L8:L46">
    <cfRule type="cellIs" priority="3" dxfId="4" operator="greaterThan" stopIfTrue="1">
      <formula>3</formula>
    </cfRule>
    <cfRule type="cellIs" priority="4" dxfId="3" operator="lessThanOrEqual" stopIfTrue="1">
      <formula>0</formula>
    </cfRule>
  </conditionalFormatting>
  <conditionalFormatting sqref="C8:C57 U27:U46">
    <cfRule type="cellIs" priority="5" dxfId="5" operator="equal" stopIfTrue="1">
      <formula>1</formula>
    </cfRule>
  </conditionalFormatting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76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1" sqref="B11"/>
    </sheetView>
  </sheetViews>
  <sheetFormatPr defaultColWidth="11.421875" defaultRowHeight="12.75" outlineLevelCol="1"/>
  <cols>
    <col min="1" max="1" width="4.421875" style="0" customWidth="1"/>
    <col min="2" max="2" width="31.421875" style="0" customWidth="1"/>
    <col min="3" max="3" width="3.28125" style="80" customWidth="1"/>
    <col min="4" max="5" width="12.28125" style="0" customWidth="1"/>
    <col min="6" max="7" width="12.28125" style="40" customWidth="1"/>
    <col min="8" max="8" width="1.421875" style="0" customWidth="1"/>
    <col min="9" max="9" width="9.00390625" style="0" customWidth="1"/>
    <col min="10" max="10" width="1.421875" style="0" customWidth="1"/>
    <col min="11" max="11" width="6.421875" style="0" customWidth="1"/>
    <col min="12" max="12" width="2.28125" style="0" customWidth="1"/>
    <col min="13" max="13" width="26.140625" style="0" customWidth="1"/>
    <col min="14" max="18" width="0" style="0" hidden="1" customWidth="1" outlineLevel="1"/>
    <col min="19" max="22" width="0" style="78" hidden="1" customWidth="1" outlineLevel="1"/>
    <col min="23" max="24" width="0" style="0" hidden="1" customWidth="1" outlineLevel="1"/>
  </cols>
  <sheetData>
    <row r="1" spans="1:24" s="42" customFormat="1" ht="12.75" customHeight="1">
      <c r="A1" s="41"/>
      <c r="C1" s="82"/>
      <c r="D1" s="43"/>
      <c r="E1" s="43"/>
      <c r="F1" s="43"/>
      <c r="G1" s="43"/>
      <c r="I1" s="44"/>
      <c r="K1" s="45"/>
      <c r="N1" s="43"/>
      <c r="O1" s="43"/>
      <c r="P1" s="43"/>
      <c r="Q1" s="43"/>
      <c r="S1" s="77"/>
      <c r="T1" s="77"/>
      <c r="U1" s="77"/>
      <c r="V1" s="77"/>
      <c r="W1" s="46"/>
      <c r="X1" s="46"/>
    </row>
    <row r="2" spans="1:24" s="35" customFormat="1" ht="12.75" customHeight="1">
      <c r="A2" s="47"/>
      <c r="C2" s="84"/>
      <c r="D2" s="48" t="s">
        <v>21</v>
      </c>
      <c r="E2" s="49"/>
      <c r="F2" s="48" t="s">
        <v>69</v>
      </c>
      <c r="G2" s="49"/>
      <c r="I2" s="50"/>
      <c r="J2" s="50"/>
      <c r="K2" s="50"/>
      <c r="N2" s="48"/>
      <c r="O2" s="49"/>
      <c r="P2" s="48"/>
      <c r="Q2" s="49"/>
      <c r="S2" s="93"/>
      <c r="T2" s="93"/>
      <c r="U2" s="93"/>
      <c r="V2" s="93"/>
      <c r="W2" s="51"/>
      <c r="X2" s="51"/>
    </row>
    <row r="3" spans="1:24" s="42" customFormat="1" ht="12.75" customHeight="1">
      <c r="A3" s="52"/>
      <c r="B3" s="52"/>
      <c r="C3" s="86"/>
      <c r="D3" s="53"/>
      <c r="E3" s="43"/>
      <c r="F3" s="43"/>
      <c r="G3" s="43"/>
      <c r="I3" s="44"/>
      <c r="K3" s="45"/>
      <c r="N3" s="53"/>
      <c r="O3" s="43"/>
      <c r="P3" s="43"/>
      <c r="Q3" s="43"/>
      <c r="S3" s="77"/>
      <c r="T3" s="77"/>
      <c r="U3" s="77"/>
      <c r="V3" s="77"/>
      <c r="W3" s="46"/>
      <c r="X3" s="46"/>
    </row>
    <row r="4" spans="1:24" s="42" customFormat="1" ht="12.75" customHeight="1">
      <c r="A4" s="52"/>
      <c r="B4" s="52"/>
      <c r="C4" s="86"/>
      <c r="D4" s="54" t="s">
        <v>22</v>
      </c>
      <c r="E4" s="55"/>
      <c r="F4" s="55"/>
      <c r="G4" s="55"/>
      <c r="I4" s="56"/>
      <c r="K4" s="57" t="s">
        <v>33</v>
      </c>
      <c r="L4" s="57"/>
      <c r="N4" s="58" t="s">
        <v>24</v>
      </c>
      <c r="O4" s="59"/>
      <c r="P4" s="59"/>
      <c r="Q4" s="59"/>
      <c r="S4" s="94" t="s">
        <v>24</v>
      </c>
      <c r="T4" s="88"/>
      <c r="U4" s="88"/>
      <c r="V4" s="88"/>
      <c r="W4" s="60" t="s">
        <v>33</v>
      </c>
      <c r="X4" s="60" t="s">
        <v>26</v>
      </c>
    </row>
    <row r="5" spans="1:24" s="42" customFormat="1" ht="12.75" customHeight="1">
      <c r="A5" s="61" t="s">
        <v>27</v>
      </c>
      <c r="B5" s="61" t="s">
        <v>28</v>
      </c>
      <c r="C5" s="89"/>
      <c r="D5" s="55" t="s">
        <v>29</v>
      </c>
      <c r="E5" s="55" t="s">
        <v>30</v>
      </c>
      <c r="F5" s="55" t="s">
        <v>31</v>
      </c>
      <c r="G5" s="55" t="s">
        <v>32</v>
      </c>
      <c r="I5" s="56" t="s">
        <v>33</v>
      </c>
      <c r="K5" s="57" t="s">
        <v>46</v>
      </c>
      <c r="L5" s="57"/>
      <c r="N5" s="59" t="str">
        <f>D5</f>
        <v>Bruxelles</v>
      </c>
      <c r="O5" s="59" t="str">
        <f>E5</f>
        <v>Milano</v>
      </c>
      <c r="P5" s="59" t="str">
        <f>F5</f>
        <v>Nice</v>
      </c>
      <c r="Q5" s="59" t="str">
        <f>G5</f>
        <v>Barcelona</v>
      </c>
      <c r="S5" s="88" t="str">
        <f>N5</f>
        <v>Bruxelles</v>
      </c>
      <c r="T5" s="88" t="str">
        <f>O5</f>
        <v>Milano</v>
      </c>
      <c r="U5" s="88" t="str">
        <f>P5</f>
        <v>Nice</v>
      </c>
      <c r="V5" s="88" t="str">
        <f>Q5</f>
        <v>Barcelona</v>
      </c>
      <c r="W5" s="60" t="s">
        <v>46</v>
      </c>
      <c r="X5" s="60" t="s">
        <v>36</v>
      </c>
    </row>
    <row r="6" spans="1:24" s="42" customFormat="1" ht="12.75" customHeight="1">
      <c r="A6" s="61"/>
      <c r="B6" s="61"/>
      <c r="C6" s="89"/>
      <c r="D6" s="55" t="s">
        <v>37</v>
      </c>
      <c r="E6" s="55" t="s">
        <v>37</v>
      </c>
      <c r="F6" s="55" t="s">
        <v>37</v>
      </c>
      <c r="G6" s="55" t="s">
        <v>37</v>
      </c>
      <c r="I6" s="56" t="s">
        <v>38</v>
      </c>
      <c r="K6" s="57" t="s">
        <v>47</v>
      </c>
      <c r="L6" s="57"/>
      <c r="N6" s="59" t="s">
        <v>40</v>
      </c>
      <c r="O6" s="59" t="s">
        <v>40</v>
      </c>
      <c r="P6" s="59" t="s">
        <v>40</v>
      </c>
      <c r="Q6" s="59" t="s">
        <v>40</v>
      </c>
      <c r="S6" s="59" t="s">
        <v>48</v>
      </c>
      <c r="T6" s="59" t="s">
        <v>48</v>
      </c>
      <c r="U6" s="59" t="s">
        <v>48</v>
      </c>
      <c r="V6" s="59" t="s">
        <v>48</v>
      </c>
      <c r="W6" s="60" t="s">
        <v>47</v>
      </c>
      <c r="X6" s="60" t="s">
        <v>42</v>
      </c>
    </row>
    <row r="8" spans="1:24" s="42" customFormat="1" ht="12.75" customHeight="1">
      <c r="A8" s="47">
        <v>1</v>
      </c>
      <c r="B8" s="37" t="s">
        <v>75</v>
      </c>
      <c r="C8" s="82"/>
      <c r="D8" s="43">
        <v>1</v>
      </c>
      <c r="E8" s="43">
        <v>1</v>
      </c>
      <c r="F8" s="43"/>
      <c r="G8" s="40">
        <v>1</v>
      </c>
      <c r="H8"/>
      <c r="I8" s="64">
        <f aca="true" t="shared" si="0" ref="I8:I30">LARGE($N8:$Q8,1)+LARGE($N8:$Q8,2)+LARGE($N8:$Q8,3)</f>
        <v>60</v>
      </c>
      <c r="K8" s="65">
        <f aca="true" t="shared" si="1" ref="K8:K30">W8</f>
        <v>143</v>
      </c>
      <c r="L8" s="66">
        <f aca="true" t="shared" si="2" ref="L8:L30">COUNTA(S8:V8)</f>
        <v>3</v>
      </c>
      <c r="N8" s="59">
        <f aca="true" t="shared" si="3" ref="N8:N31">IF(D8&lt;1,0,IF(D8&gt;20,0,21-D8))</f>
        <v>20</v>
      </c>
      <c r="O8" s="59">
        <f aca="true" t="shared" si="4" ref="O8:O31">IF(E8&lt;1,0,IF(E8&gt;20,0,21-E8))</f>
        <v>20</v>
      </c>
      <c r="P8" s="59">
        <f aca="true" t="shared" si="5" ref="P8:P31">IF(F8&lt;1,0,IF(F8&gt;20,0,21-F8))</f>
        <v>0</v>
      </c>
      <c r="Q8" s="59">
        <f aca="true" t="shared" si="6" ref="Q8:Q31">IF(G8&lt;1,0,IF(G8&gt;20,0,21-G8))</f>
        <v>20</v>
      </c>
      <c r="S8" s="95">
        <v>140</v>
      </c>
      <c r="T8" s="95">
        <v>135</v>
      </c>
      <c r="U8" s="95"/>
      <c r="V8" s="95">
        <v>143</v>
      </c>
      <c r="W8" s="60">
        <f aca="true" t="shared" si="7" ref="W8:W31">MAX(S8:V8)</f>
        <v>143</v>
      </c>
      <c r="X8" s="69">
        <f aca="true" t="shared" si="8" ref="X8:X31">COUNTA(S8:V8)</f>
        <v>3</v>
      </c>
    </row>
    <row r="9" spans="1:24" s="42" customFormat="1" ht="12.75" customHeight="1">
      <c r="A9" s="47">
        <v>2</v>
      </c>
      <c r="B9" s="35" t="s">
        <v>80</v>
      </c>
      <c r="C9" s="82"/>
      <c r="D9" s="43">
        <v>3</v>
      </c>
      <c r="E9" s="43">
        <v>2</v>
      </c>
      <c r="F9" s="40">
        <v>2</v>
      </c>
      <c r="G9" s="40">
        <v>3</v>
      </c>
      <c r="I9" s="64">
        <f t="shared" si="0"/>
        <v>56</v>
      </c>
      <c r="K9" s="65">
        <f t="shared" si="1"/>
        <v>135</v>
      </c>
      <c r="L9" s="66">
        <f t="shared" si="2"/>
        <v>4</v>
      </c>
      <c r="N9" s="59">
        <f t="shared" si="3"/>
        <v>18</v>
      </c>
      <c r="O9" s="59">
        <f t="shared" si="4"/>
        <v>19</v>
      </c>
      <c r="P9" s="59">
        <f t="shared" si="5"/>
        <v>19</v>
      </c>
      <c r="Q9" s="59">
        <f t="shared" si="6"/>
        <v>18</v>
      </c>
      <c r="S9" s="95">
        <v>135</v>
      </c>
      <c r="T9" s="95">
        <v>135</v>
      </c>
      <c r="U9" s="95">
        <v>135</v>
      </c>
      <c r="V9" s="95">
        <v>135</v>
      </c>
      <c r="W9" s="60">
        <f t="shared" si="7"/>
        <v>135</v>
      </c>
      <c r="X9" s="69">
        <f t="shared" si="8"/>
        <v>4</v>
      </c>
    </row>
    <row r="10" spans="1:24" ht="12.75">
      <c r="A10" s="47">
        <v>3</v>
      </c>
      <c r="B10" s="35" t="s">
        <v>78</v>
      </c>
      <c r="C10" s="82"/>
      <c r="D10" s="43">
        <v>8</v>
      </c>
      <c r="E10" s="43">
        <v>5</v>
      </c>
      <c r="F10" s="43">
        <v>4</v>
      </c>
      <c r="G10" s="40">
        <v>6</v>
      </c>
      <c r="H10" s="42"/>
      <c r="I10" s="64">
        <f t="shared" si="0"/>
        <v>48</v>
      </c>
      <c r="J10" s="42"/>
      <c r="K10" s="65">
        <f t="shared" si="1"/>
        <v>120</v>
      </c>
      <c r="L10" s="66">
        <f t="shared" si="2"/>
        <v>4</v>
      </c>
      <c r="M10" s="42"/>
      <c r="N10" s="59">
        <f t="shared" si="3"/>
        <v>13</v>
      </c>
      <c r="O10" s="59">
        <f t="shared" si="4"/>
        <v>16</v>
      </c>
      <c r="P10" s="59">
        <f t="shared" si="5"/>
        <v>17</v>
      </c>
      <c r="Q10" s="59">
        <f t="shared" si="6"/>
        <v>15</v>
      </c>
      <c r="R10" s="42"/>
      <c r="S10" s="95">
        <v>120</v>
      </c>
      <c r="T10" s="95">
        <v>120</v>
      </c>
      <c r="U10" s="95">
        <v>120</v>
      </c>
      <c r="V10" s="95">
        <v>120</v>
      </c>
      <c r="W10" s="60">
        <f t="shared" si="7"/>
        <v>120</v>
      </c>
      <c r="X10" s="69">
        <f t="shared" si="8"/>
        <v>4</v>
      </c>
    </row>
    <row r="11" spans="1:24" ht="12.75">
      <c r="A11" s="47">
        <v>4</v>
      </c>
      <c r="B11" s="35" t="s">
        <v>89</v>
      </c>
      <c r="C11" s="82"/>
      <c r="D11" s="43">
        <v>9</v>
      </c>
      <c r="E11" s="43">
        <v>5</v>
      </c>
      <c r="F11" s="43"/>
      <c r="G11" s="43">
        <v>4</v>
      </c>
      <c r="H11" s="42"/>
      <c r="I11" s="64">
        <f t="shared" si="0"/>
        <v>45</v>
      </c>
      <c r="J11" s="42"/>
      <c r="K11" s="65">
        <f t="shared" si="1"/>
        <v>125</v>
      </c>
      <c r="L11" s="66">
        <f t="shared" si="2"/>
        <v>3</v>
      </c>
      <c r="M11" s="42"/>
      <c r="N11" s="59">
        <f t="shared" si="3"/>
        <v>12</v>
      </c>
      <c r="O11" s="59">
        <f t="shared" si="4"/>
        <v>16</v>
      </c>
      <c r="P11" s="59">
        <f t="shared" si="5"/>
        <v>0</v>
      </c>
      <c r="Q11" s="59">
        <f t="shared" si="6"/>
        <v>17</v>
      </c>
      <c r="R11" s="42"/>
      <c r="S11" s="95">
        <v>120</v>
      </c>
      <c r="T11" s="95">
        <v>120</v>
      </c>
      <c r="U11" s="95"/>
      <c r="V11" s="95">
        <v>125</v>
      </c>
      <c r="W11" s="60">
        <f t="shared" si="7"/>
        <v>125</v>
      </c>
      <c r="X11" s="69">
        <f t="shared" si="8"/>
        <v>3</v>
      </c>
    </row>
    <row r="12" spans="1:24" s="42" customFormat="1" ht="12.75" customHeight="1">
      <c r="A12" s="47">
        <v>5</v>
      </c>
      <c r="B12" s="37" t="s">
        <v>93</v>
      </c>
      <c r="C12" s="82"/>
      <c r="D12" s="43">
        <v>7</v>
      </c>
      <c r="E12" s="43">
        <v>7</v>
      </c>
      <c r="F12" s="43">
        <v>6</v>
      </c>
      <c r="G12" s="40">
        <v>8</v>
      </c>
      <c r="H12"/>
      <c r="I12" s="64">
        <f t="shared" si="0"/>
        <v>43</v>
      </c>
      <c r="K12" s="65">
        <f t="shared" si="1"/>
        <v>120</v>
      </c>
      <c r="L12" s="66">
        <f t="shared" si="2"/>
        <v>4</v>
      </c>
      <c r="N12" s="59">
        <f t="shared" si="3"/>
        <v>14</v>
      </c>
      <c r="O12" s="59">
        <f t="shared" si="4"/>
        <v>14</v>
      </c>
      <c r="P12" s="59">
        <f t="shared" si="5"/>
        <v>15</v>
      </c>
      <c r="Q12" s="59">
        <f t="shared" si="6"/>
        <v>13</v>
      </c>
      <c r="S12" s="95">
        <v>120</v>
      </c>
      <c r="T12" s="95">
        <v>110</v>
      </c>
      <c r="U12" s="95">
        <v>120</v>
      </c>
      <c r="V12" s="95">
        <v>120</v>
      </c>
      <c r="W12" s="60">
        <f t="shared" si="7"/>
        <v>120</v>
      </c>
      <c r="X12" s="69">
        <f t="shared" si="8"/>
        <v>4</v>
      </c>
    </row>
    <row r="13" spans="1:24" s="42" customFormat="1" ht="12.75" customHeight="1">
      <c r="A13" s="47">
        <v>6</v>
      </c>
      <c r="B13" s="35" t="s">
        <v>96</v>
      </c>
      <c r="C13" s="82"/>
      <c r="D13" s="43">
        <v>2</v>
      </c>
      <c r="E13" s="43"/>
      <c r="F13" s="40"/>
      <c r="G13" s="40">
        <v>2</v>
      </c>
      <c r="I13" s="64">
        <f t="shared" si="0"/>
        <v>38</v>
      </c>
      <c r="K13" s="65">
        <f t="shared" si="1"/>
        <v>140</v>
      </c>
      <c r="L13" s="66">
        <f t="shared" si="2"/>
        <v>2</v>
      </c>
      <c r="N13" s="59">
        <f t="shared" si="3"/>
        <v>19</v>
      </c>
      <c r="O13" s="59">
        <f t="shared" si="4"/>
        <v>0</v>
      </c>
      <c r="P13" s="59">
        <f t="shared" si="5"/>
        <v>0</v>
      </c>
      <c r="Q13" s="59">
        <f t="shared" si="6"/>
        <v>19</v>
      </c>
      <c r="S13" s="95">
        <v>135</v>
      </c>
      <c r="T13" s="95"/>
      <c r="U13" s="95"/>
      <c r="V13" s="95">
        <v>140</v>
      </c>
      <c r="W13" s="60">
        <f t="shared" si="7"/>
        <v>140</v>
      </c>
      <c r="X13" s="69">
        <f t="shared" si="8"/>
        <v>2</v>
      </c>
    </row>
    <row r="14" spans="1:26" ht="12.75">
      <c r="A14" s="47">
        <v>7</v>
      </c>
      <c r="B14" s="35" t="s">
        <v>101</v>
      </c>
      <c r="C14" s="82"/>
      <c r="D14" s="43">
        <v>5</v>
      </c>
      <c r="E14" s="43"/>
      <c r="F14" s="43">
        <v>3</v>
      </c>
      <c r="G14" s="43"/>
      <c r="H14" s="42"/>
      <c r="I14" s="64">
        <f t="shared" si="0"/>
        <v>34</v>
      </c>
      <c r="J14" s="42"/>
      <c r="K14" s="65">
        <f t="shared" si="1"/>
        <v>125</v>
      </c>
      <c r="L14" s="66">
        <f t="shared" si="2"/>
        <v>2</v>
      </c>
      <c r="M14" s="42"/>
      <c r="N14" s="59">
        <f t="shared" si="3"/>
        <v>16</v>
      </c>
      <c r="O14" s="59">
        <f t="shared" si="4"/>
        <v>0</v>
      </c>
      <c r="P14" s="59">
        <f t="shared" si="5"/>
        <v>18</v>
      </c>
      <c r="Q14" s="59">
        <f t="shared" si="6"/>
        <v>0</v>
      </c>
      <c r="R14" s="42"/>
      <c r="S14" s="95">
        <v>125</v>
      </c>
      <c r="T14" s="95"/>
      <c r="U14" s="95">
        <v>125</v>
      </c>
      <c r="V14" s="95"/>
      <c r="W14" s="60">
        <f t="shared" si="7"/>
        <v>125</v>
      </c>
      <c r="X14" s="69">
        <f t="shared" si="8"/>
        <v>2</v>
      </c>
      <c r="Y14" s="42"/>
      <c r="Z14" s="42"/>
    </row>
    <row r="15" spans="1:24" s="42" customFormat="1" ht="12.75" customHeight="1">
      <c r="A15" s="47">
        <v>8</v>
      </c>
      <c r="B15" s="37" t="s">
        <v>106</v>
      </c>
      <c r="C15" s="82"/>
      <c r="D15" s="43"/>
      <c r="E15" s="43">
        <v>7</v>
      </c>
      <c r="F15" s="43"/>
      <c r="G15" s="43">
        <v>4</v>
      </c>
      <c r="H15"/>
      <c r="I15" s="64">
        <f t="shared" si="0"/>
        <v>31</v>
      </c>
      <c r="K15" s="65">
        <f t="shared" si="1"/>
        <v>125</v>
      </c>
      <c r="L15" s="66">
        <f t="shared" si="2"/>
        <v>2</v>
      </c>
      <c r="N15" s="59">
        <f t="shared" si="3"/>
        <v>0</v>
      </c>
      <c r="O15" s="59">
        <f t="shared" si="4"/>
        <v>14</v>
      </c>
      <c r="P15" s="59">
        <f t="shared" si="5"/>
        <v>0</v>
      </c>
      <c r="Q15" s="59">
        <f t="shared" si="6"/>
        <v>17</v>
      </c>
      <c r="S15" s="95"/>
      <c r="T15" s="95">
        <v>110</v>
      </c>
      <c r="U15" s="95"/>
      <c r="V15" s="95">
        <v>125</v>
      </c>
      <c r="W15" s="60">
        <f t="shared" si="7"/>
        <v>125</v>
      </c>
      <c r="X15" s="69">
        <f t="shared" si="8"/>
        <v>2</v>
      </c>
    </row>
    <row r="16" spans="1:24" s="42" customFormat="1" ht="12.75" customHeight="1">
      <c r="A16" s="47">
        <v>9</v>
      </c>
      <c r="B16" s="37" t="s">
        <v>110</v>
      </c>
      <c r="C16" s="82"/>
      <c r="D16" s="43"/>
      <c r="E16" s="43"/>
      <c r="F16" s="43">
        <v>1</v>
      </c>
      <c r="G16" s="43"/>
      <c r="H16"/>
      <c r="I16" s="64">
        <f t="shared" si="0"/>
        <v>20</v>
      </c>
      <c r="K16" s="65">
        <f t="shared" si="1"/>
        <v>145</v>
      </c>
      <c r="L16" s="66">
        <f t="shared" si="2"/>
        <v>1</v>
      </c>
      <c r="N16" s="59">
        <f t="shared" si="3"/>
        <v>0</v>
      </c>
      <c r="O16" s="59">
        <f t="shared" si="4"/>
        <v>0</v>
      </c>
      <c r="P16" s="59">
        <f t="shared" si="5"/>
        <v>20</v>
      </c>
      <c r="Q16" s="59">
        <f t="shared" si="6"/>
        <v>0</v>
      </c>
      <c r="S16" s="95"/>
      <c r="T16" s="95"/>
      <c r="U16" s="95">
        <v>145</v>
      </c>
      <c r="V16" s="95"/>
      <c r="W16" s="60">
        <f t="shared" si="7"/>
        <v>145</v>
      </c>
      <c r="X16" s="69">
        <f t="shared" si="8"/>
        <v>1</v>
      </c>
    </row>
    <row r="17" spans="1:24" s="42" customFormat="1" ht="12.75" customHeight="1">
      <c r="A17" s="47">
        <v>10</v>
      </c>
      <c r="B17" s="35" t="s">
        <v>113</v>
      </c>
      <c r="C17" s="82"/>
      <c r="D17" s="43"/>
      <c r="E17" s="43">
        <v>3</v>
      </c>
      <c r="F17" s="43"/>
      <c r="G17" s="43"/>
      <c r="I17" s="64">
        <f t="shared" si="0"/>
        <v>18</v>
      </c>
      <c r="K17" s="65">
        <f t="shared" si="1"/>
        <v>130</v>
      </c>
      <c r="L17" s="66">
        <f t="shared" si="2"/>
        <v>1</v>
      </c>
      <c r="N17" s="59">
        <f t="shared" si="3"/>
        <v>0</v>
      </c>
      <c r="O17" s="59">
        <f t="shared" si="4"/>
        <v>18</v>
      </c>
      <c r="P17" s="59">
        <f t="shared" si="5"/>
        <v>0</v>
      </c>
      <c r="Q17" s="59">
        <f t="shared" si="6"/>
        <v>0</v>
      </c>
      <c r="S17" s="95"/>
      <c r="T17" s="95">
        <v>130</v>
      </c>
      <c r="U17" s="95"/>
      <c r="V17" s="95"/>
      <c r="W17" s="60">
        <f t="shared" si="7"/>
        <v>130</v>
      </c>
      <c r="X17" s="69">
        <f t="shared" si="8"/>
        <v>1</v>
      </c>
    </row>
    <row r="18" spans="1:24" s="42" customFormat="1" ht="12.75" customHeight="1">
      <c r="A18" s="47">
        <v>11</v>
      </c>
      <c r="B18" s="35" t="s">
        <v>115</v>
      </c>
      <c r="C18" s="82"/>
      <c r="D18" s="43">
        <v>4</v>
      </c>
      <c r="E18" s="43"/>
      <c r="F18" s="43"/>
      <c r="G18" s="40"/>
      <c r="I18" s="64">
        <f t="shared" si="0"/>
        <v>17</v>
      </c>
      <c r="K18" s="65">
        <f t="shared" si="1"/>
        <v>130</v>
      </c>
      <c r="L18" s="66">
        <f t="shared" si="2"/>
        <v>1</v>
      </c>
      <c r="N18" s="59">
        <f t="shared" si="3"/>
        <v>17</v>
      </c>
      <c r="O18" s="59">
        <f t="shared" si="4"/>
        <v>0</v>
      </c>
      <c r="P18" s="59">
        <f t="shared" si="5"/>
        <v>0</v>
      </c>
      <c r="Q18" s="59">
        <f t="shared" si="6"/>
        <v>0</v>
      </c>
      <c r="S18" s="95">
        <v>130</v>
      </c>
      <c r="T18" s="95"/>
      <c r="U18" s="95"/>
      <c r="V18" s="95"/>
      <c r="W18" s="60">
        <f t="shared" si="7"/>
        <v>130</v>
      </c>
      <c r="X18" s="69">
        <f t="shared" si="8"/>
        <v>1</v>
      </c>
    </row>
    <row r="19" spans="1:24" s="42" customFormat="1" ht="12.75">
      <c r="A19" s="47">
        <v>12</v>
      </c>
      <c r="B19" s="35" t="s">
        <v>117</v>
      </c>
      <c r="C19" s="82"/>
      <c r="D19" s="43"/>
      <c r="E19" s="43">
        <v>4</v>
      </c>
      <c r="F19" s="40"/>
      <c r="G19" s="40"/>
      <c r="I19" s="64">
        <f t="shared" si="0"/>
        <v>17</v>
      </c>
      <c r="K19" s="65">
        <f t="shared" si="1"/>
        <v>125</v>
      </c>
      <c r="L19" s="66">
        <f t="shared" si="2"/>
        <v>1</v>
      </c>
      <c r="N19" s="59">
        <f t="shared" si="3"/>
        <v>0</v>
      </c>
      <c r="O19" s="59">
        <f t="shared" si="4"/>
        <v>17</v>
      </c>
      <c r="P19" s="59">
        <f t="shared" si="5"/>
        <v>0</v>
      </c>
      <c r="Q19" s="59">
        <f t="shared" si="6"/>
        <v>0</v>
      </c>
      <c r="S19" s="95"/>
      <c r="T19" s="95">
        <v>125</v>
      </c>
      <c r="U19" s="95"/>
      <c r="V19" s="95"/>
      <c r="W19" s="60">
        <f t="shared" si="7"/>
        <v>125</v>
      </c>
      <c r="X19" s="69">
        <f t="shared" si="8"/>
        <v>1</v>
      </c>
    </row>
    <row r="20" spans="1:24" s="42" customFormat="1" ht="12.75" customHeight="1">
      <c r="A20" s="47">
        <v>13</v>
      </c>
      <c r="B20" s="35" t="s">
        <v>121</v>
      </c>
      <c r="C20" s="82"/>
      <c r="D20" s="43"/>
      <c r="E20" s="43"/>
      <c r="F20" s="43">
        <v>4</v>
      </c>
      <c r="G20" s="43"/>
      <c r="I20" s="64">
        <f t="shared" si="0"/>
        <v>17</v>
      </c>
      <c r="K20" s="65">
        <f t="shared" si="1"/>
        <v>120</v>
      </c>
      <c r="L20" s="66">
        <f t="shared" si="2"/>
        <v>1</v>
      </c>
      <c r="N20" s="59">
        <f t="shared" si="3"/>
        <v>0</v>
      </c>
      <c r="O20" s="59">
        <f t="shared" si="4"/>
        <v>0</v>
      </c>
      <c r="P20" s="59">
        <f t="shared" si="5"/>
        <v>17</v>
      </c>
      <c r="Q20" s="59">
        <f t="shared" si="6"/>
        <v>0</v>
      </c>
      <c r="S20" s="95"/>
      <c r="T20" s="95"/>
      <c r="U20" s="42">
        <v>120</v>
      </c>
      <c r="V20" s="95"/>
      <c r="W20" s="60">
        <f t="shared" si="7"/>
        <v>120</v>
      </c>
      <c r="X20" s="69">
        <f t="shared" si="8"/>
        <v>1</v>
      </c>
    </row>
    <row r="21" spans="1:26" ht="12.75">
      <c r="A21" s="47">
        <v>14</v>
      </c>
      <c r="B21" s="35" t="s">
        <v>124</v>
      </c>
      <c r="C21" s="82"/>
      <c r="D21" s="43">
        <v>6</v>
      </c>
      <c r="E21" s="43"/>
      <c r="F21" s="43"/>
      <c r="G21" s="43"/>
      <c r="H21" s="42"/>
      <c r="I21" s="64">
        <f t="shared" si="0"/>
        <v>15</v>
      </c>
      <c r="J21" s="42"/>
      <c r="K21" s="65">
        <f t="shared" si="1"/>
        <v>125</v>
      </c>
      <c r="L21" s="66">
        <f t="shared" si="2"/>
        <v>1</v>
      </c>
      <c r="M21" s="42"/>
      <c r="N21" s="59">
        <f t="shared" si="3"/>
        <v>15</v>
      </c>
      <c r="O21" s="59">
        <f t="shared" si="4"/>
        <v>0</v>
      </c>
      <c r="P21" s="59">
        <f t="shared" si="5"/>
        <v>0</v>
      </c>
      <c r="Q21" s="59">
        <f t="shared" si="6"/>
        <v>0</v>
      </c>
      <c r="R21" s="42"/>
      <c r="S21" s="95">
        <v>125</v>
      </c>
      <c r="T21" s="95"/>
      <c r="U21" s="95"/>
      <c r="V21" s="95"/>
      <c r="W21" s="60">
        <f t="shared" si="7"/>
        <v>125</v>
      </c>
      <c r="X21" s="69">
        <f t="shared" si="8"/>
        <v>1</v>
      </c>
      <c r="Y21" s="42"/>
      <c r="Z21" s="42"/>
    </row>
    <row r="22" spans="1:24" s="42" customFormat="1" ht="12.75" customHeight="1">
      <c r="A22" s="47">
        <v>15</v>
      </c>
      <c r="B22" s="37" t="s">
        <v>127</v>
      </c>
      <c r="C22" s="82"/>
      <c r="D22" s="43"/>
      <c r="E22" s="43"/>
      <c r="F22" s="43"/>
      <c r="G22" s="43">
        <v>6</v>
      </c>
      <c r="H22"/>
      <c r="I22" s="64">
        <f t="shared" si="0"/>
        <v>15</v>
      </c>
      <c r="K22" s="65">
        <f t="shared" si="1"/>
        <v>120</v>
      </c>
      <c r="L22" s="66">
        <f t="shared" si="2"/>
        <v>1</v>
      </c>
      <c r="N22" s="59">
        <f t="shared" si="3"/>
        <v>0</v>
      </c>
      <c r="O22" s="59">
        <f t="shared" si="4"/>
        <v>0</v>
      </c>
      <c r="P22" s="59">
        <f t="shared" si="5"/>
        <v>0</v>
      </c>
      <c r="Q22" s="59">
        <f t="shared" si="6"/>
        <v>15</v>
      </c>
      <c r="S22" s="95"/>
      <c r="T22" s="95"/>
      <c r="U22" s="95"/>
      <c r="V22" s="95">
        <v>120</v>
      </c>
      <c r="W22" s="60">
        <f t="shared" si="7"/>
        <v>120</v>
      </c>
      <c r="X22" s="69">
        <f t="shared" si="8"/>
        <v>1</v>
      </c>
    </row>
    <row r="23" spans="1:24" ht="12.75">
      <c r="A23" s="47">
        <v>16</v>
      </c>
      <c r="B23" s="35" t="s">
        <v>125</v>
      </c>
      <c r="C23" s="82"/>
      <c r="D23" s="43"/>
      <c r="E23" s="43"/>
      <c r="F23" s="40">
        <v>7</v>
      </c>
      <c r="H23" s="42"/>
      <c r="I23" s="64">
        <f t="shared" si="0"/>
        <v>14</v>
      </c>
      <c r="J23" s="42"/>
      <c r="K23" s="65">
        <f t="shared" si="1"/>
        <v>110</v>
      </c>
      <c r="L23" s="66">
        <f t="shared" si="2"/>
        <v>1</v>
      </c>
      <c r="M23" s="42"/>
      <c r="N23" s="59">
        <f t="shared" si="3"/>
        <v>0</v>
      </c>
      <c r="O23" s="59">
        <f t="shared" si="4"/>
        <v>0</v>
      </c>
      <c r="P23" s="59">
        <f t="shared" si="5"/>
        <v>14</v>
      </c>
      <c r="Q23" s="59">
        <f t="shared" si="6"/>
        <v>0</v>
      </c>
      <c r="R23" s="42"/>
      <c r="S23" s="95"/>
      <c r="T23" s="95"/>
      <c r="U23" s="95">
        <v>110</v>
      </c>
      <c r="V23" s="95"/>
      <c r="W23" s="60">
        <f t="shared" si="7"/>
        <v>110</v>
      </c>
      <c r="X23" s="69">
        <f t="shared" si="8"/>
        <v>1</v>
      </c>
    </row>
    <row r="24" spans="1:24" s="42" customFormat="1" ht="12.75" customHeight="1">
      <c r="A24" s="47">
        <v>17</v>
      </c>
      <c r="B24" s="37" t="s">
        <v>133</v>
      </c>
      <c r="C24" s="82"/>
      <c r="D24" s="43"/>
      <c r="E24" s="43"/>
      <c r="F24" s="43"/>
      <c r="G24" s="43">
        <v>9</v>
      </c>
      <c r="H24"/>
      <c r="I24" s="64">
        <f t="shared" si="0"/>
        <v>12</v>
      </c>
      <c r="K24" s="65">
        <f t="shared" si="1"/>
        <v>110</v>
      </c>
      <c r="L24" s="66">
        <f t="shared" si="2"/>
        <v>1</v>
      </c>
      <c r="N24" s="59">
        <f t="shared" si="3"/>
        <v>0</v>
      </c>
      <c r="O24" s="59">
        <f t="shared" si="4"/>
        <v>0</v>
      </c>
      <c r="P24" s="59">
        <f t="shared" si="5"/>
        <v>0</v>
      </c>
      <c r="Q24" s="59">
        <f t="shared" si="6"/>
        <v>12</v>
      </c>
      <c r="S24" s="95"/>
      <c r="T24" s="95"/>
      <c r="U24" s="95"/>
      <c r="V24" s="95">
        <v>110</v>
      </c>
      <c r="W24" s="60">
        <f t="shared" si="7"/>
        <v>110</v>
      </c>
      <c r="X24" s="69">
        <f t="shared" si="8"/>
        <v>1</v>
      </c>
    </row>
    <row r="25" spans="1:24" s="42" customFormat="1" ht="12.75" customHeight="1">
      <c r="A25" s="47">
        <v>18</v>
      </c>
      <c r="B25" s="35" t="s">
        <v>134</v>
      </c>
      <c r="C25" s="82"/>
      <c r="D25" s="43"/>
      <c r="E25" s="43"/>
      <c r="F25" s="40"/>
      <c r="G25" s="40">
        <v>9</v>
      </c>
      <c r="I25" s="64">
        <f t="shared" si="0"/>
        <v>12</v>
      </c>
      <c r="K25" s="65">
        <f t="shared" si="1"/>
        <v>110</v>
      </c>
      <c r="L25" s="66">
        <f t="shared" si="2"/>
        <v>1</v>
      </c>
      <c r="N25" s="59">
        <f t="shared" si="3"/>
        <v>0</v>
      </c>
      <c r="O25" s="59">
        <f t="shared" si="4"/>
        <v>0</v>
      </c>
      <c r="P25" s="59">
        <f t="shared" si="5"/>
        <v>0</v>
      </c>
      <c r="Q25" s="59">
        <f t="shared" si="6"/>
        <v>12</v>
      </c>
      <c r="S25" s="95"/>
      <c r="T25" s="95"/>
      <c r="U25" s="95"/>
      <c r="V25" s="95">
        <v>110</v>
      </c>
      <c r="W25" s="60">
        <f t="shared" si="7"/>
        <v>110</v>
      </c>
      <c r="X25" s="69">
        <f t="shared" si="8"/>
        <v>1</v>
      </c>
    </row>
    <row r="26" spans="1:26" ht="12.75">
      <c r="A26" s="47">
        <v>19</v>
      </c>
      <c r="B26" s="37" t="s">
        <v>137</v>
      </c>
      <c r="C26" s="82"/>
      <c r="D26" s="43">
        <v>10</v>
      </c>
      <c r="F26" s="43"/>
      <c r="I26" s="64">
        <f t="shared" si="0"/>
        <v>11</v>
      </c>
      <c r="J26" s="42"/>
      <c r="K26" s="65">
        <f t="shared" si="1"/>
        <v>120</v>
      </c>
      <c r="L26" s="66">
        <f t="shared" si="2"/>
        <v>1</v>
      </c>
      <c r="M26" s="42"/>
      <c r="N26" s="59">
        <f t="shared" si="3"/>
        <v>11</v>
      </c>
      <c r="O26" s="59">
        <f t="shared" si="4"/>
        <v>0</v>
      </c>
      <c r="P26" s="59">
        <f t="shared" si="5"/>
        <v>0</v>
      </c>
      <c r="Q26" s="59">
        <f t="shared" si="6"/>
        <v>0</v>
      </c>
      <c r="R26" s="42"/>
      <c r="S26" s="95">
        <v>120</v>
      </c>
      <c r="T26" s="95"/>
      <c r="U26" s="95"/>
      <c r="V26" s="95"/>
      <c r="W26" s="60">
        <f t="shared" si="7"/>
        <v>120</v>
      </c>
      <c r="X26" s="69">
        <f t="shared" si="8"/>
        <v>1</v>
      </c>
      <c r="Y26" s="42"/>
      <c r="Z26" s="42"/>
    </row>
    <row r="27" spans="1:26" ht="12.75">
      <c r="A27" s="47">
        <v>20</v>
      </c>
      <c r="B27" s="35" t="s">
        <v>140</v>
      </c>
      <c r="C27" s="82"/>
      <c r="D27" s="43">
        <v>11</v>
      </c>
      <c r="E27" s="43"/>
      <c r="F27" s="43"/>
      <c r="H27" s="42"/>
      <c r="I27" s="64">
        <f t="shared" si="0"/>
        <v>10</v>
      </c>
      <c r="J27" s="42"/>
      <c r="K27" s="65">
        <f t="shared" si="1"/>
        <v>115</v>
      </c>
      <c r="L27" s="66">
        <f t="shared" si="2"/>
        <v>1</v>
      </c>
      <c r="M27" s="42"/>
      <c r="N27" s="59">
        <f t="shared" si="3"/>
        <v>10</v>
      </c>
      <c r="O27" s="59">
        <f t="shared" si="4"/>
        <v>0</v>
      </c>
      <c r="P27" s="59">
        <f t="shared" si="5"/>
        <v>0</v>
      </c>
      <c r="Q27" s="59">
        <f t="shared" si="6"/>
        <v>0</v>
      </c>
      <c r="R27" s="42"/>
      <c r="S27" s="95">
        <v>115</v>
      </c>
      <c r="T27" s="95"/>
      <c r="U27" s="95"/>
      <c r="V27" s="95"/>
      <c r="W27" s="60">
        <f t="shared" si="7"/>
        <v>115</v>
      </c>
      <c r="X27" s="69">
        <f t="shared" si="8"/>
        <v>1</v>
      </c>
      <c r="Y27" s="42"/>
      <c r="Z27" s="42"/>
    </row>
    <row r="28" spans="1:24" s="42" customFormat="1" ht="12.75" customHeight="1">
      <c r="A28" s="47">
        <v>21</v>
      </c>
      <c r="B28" s="35" t="s">
        <v>143</v>
      </c>
      <c r="C28" s="82"/>
      <c r="D28" s="43"/>
      <c r="E28" s="43"/>
      <c r="F28" s="40"/>
      <c r="G28" s="40">
        <v>11</v>
      </c>
      <c r="I28" s="64">
        <f t="shared" si="0"/>
        <v>10</v>
      </c>
      <c r="K28" s="65">
        <f t="shared" si="1"/>
        <v>110</v>
      </c>
      <c r="L28" s="66">
        <f t="shared" si="2"/>
        <v>1</v>
      </c>
      <c r="N28" s="59">
        <f t="shared" si="3"/>
        <v>0</v>
      </c>
      <c r="O28" s="59">
        <f t="shared" si="4"/>
        <v>0</v>
      </c>
      <c r="P28" s="59">
        <f t="shared" si="5"/>
        <v>0</v>
      </c>
      <c r="Q28" s="59">
        <f t="shared" si="6"/>
        <v>10</v>
      </c>
      <c r="S28" s="95"/>
      <c r="T28" s="95"/>
      <c r="U28" s="95"/>
      <c r="V28" s="95">
        <v>110</v>
      </c>
      <c r="W28" s="60">
        <f t="shared" si="7"/>
        <v>110</v>
      </c>
      <c r="X28" s="69">
        <f t="shared" si="8"/>
        <v>1</v>
      </c>
    </row>
    <row r="29" spans="1:24" s="42" customFormat="1" ht="12.75" customHeight="1">
      <c r="A29" s="47">
        <v>22</v>
      </c>
      <c r="B29" s="35" t="s">
        <v>148</v>
      </c>
      <c r="C29" s="82"/>
      <c r="D29" s="43">
        <v>12</v>
      </c>
      <c r="E29" s="43"/>
      <c r="F29" s="43"/>
      <c r="G29" s="43"/>
      <c r="I29" s="64">
        <f t="shared" si="0"/>
        <v>9</v>
      </c>
      <c r="K29" s="65">
        <f t="shared" si="1"/>
        <v>100</v>
      </c>
      <c r="L29" s="66">
        <f t="shared" si="2"/>
        <v>1</v>
      </c>
      <c r="N29" s="59">
        <f t="shared" si="3"/>
        <v>9</v>
      </c>
      <c r="O29" s="59">
        <f t="shared" si="4"/>
        <v>0</v>
      </c>
      <c r="P29" s="59">
        <f t="shared" si="5"/>
        <v>0</v>
      </c>
      <c r="Q29" s="59">
        <f t="shared" si="6"/>
        <v>0</v>
      </c>
      <c r="S29" s="95">
        <v>100</v>
      </c>
      <c r="T29" s="95"/>
      <c r="U29" s="95"/>
      <c r="V29" s="95"/>
      <c r="W29" s="60">
        <f t="shared" si="7"/>
        <v>100</v>
      </c>
      <c r="X29" s="69">
        <f t="shared" si="8"/>
        <v>1</v>
      </c>
    </row>
    <row r="30" spans="1:24" s="42" customFormat="1" ht="12.75" customHeight="1">
      <c r="A30" s="47">
        <v>23</v>
      </c>
      <c r="B30" s="35" t="s">
        <v>152</v>
      </c>
      <c r="C30" s="82"/>
      <c r="D30" s="43"/>
      <c r="E30" s="43"/>
      <c r="F30" s="43"/>
      <c r="G30" s="43">
        <v>12</v>
      </c>
      <c r="I30" s="64">
        <f t="shared" si="0"/>
        <v>9</v>
      </c>
      <c r="K30" s="65">
        <f t="shared" si="1"/>
        <v>100</v>
      </c>
      <c r="L30" s="66">
        <f t="shared" si="2"/>
        <v>1</v>
      </c>
      <c r="N30" s="59">
        <f t="shared" si="3"/>
        <v>0</v>
      </c>
      <c r="O30" s="59">
        <f t="shared" si="4"/>
        <v>0</v>
      </c>
      <c r="P30" s="59">
        <f t="shared" si="5"/>
        <v>0</v>
      </c>
      <c r="Q30" s="59">
        <f t="shared" si="6"/>
        <v>9</v>
      </c>
      <c r="S30" s="95"/>
      <c r="T30" s="95"/>
      <c r="U30" s="95"/>
      <c r="V30" s="95">
        <v>100</v>
      </c>
      <c r="W30" s="60">
        <f t="shared" si="7"/>
        <v>100</v>
      </c>
      <c r="X30" s="69">
        <f t="shared" si="8"/>
        <v>1</v>
      </c>
    </row>
    <row r="31" spans="1:24" s="42" customFormat="1" ht="12.75" customHeight="1">
      <c r="A31" s="47">
        <v>24</v>
      </c>
      <c r="B31" s="35"/>
      <c r="C31" s="82"/>
      <c r="D31" s="43"/>
      <c r="E31" s="43"/>
      <c r="F31" s="43"/>
      <c r="G31" s="40"/>
      <c r="I31" s="64">
        <f aca="true" t="shared" si="9" ref="I31:I48">LARGE($N31:$Q31,1)+LARGE($N31:$Q31,2)+LARGE($N31:$Q31,3)</f>
        <v>0</v>
      </c>
      <c r="K31" s="65">
        <f aca="true" t="shared" si="10" ref="K31:K48">W31</f>
        <v>0</v>
      </c>
      <c r="L31" s="66">
        <f aca="true" t="shared" si="11" ref="L31:L48">COUNTA(S31:V31)</f>
        <v>0</v>
      </c>
      <c r="N31" s="59">
        <f t="shared" si="3"/>
        <v>0</v>
      </c>
      <c r="O31" s="59">
        <f t="shared" si="4"/>
        <v>0</v>
      </c>
      <c r="P31" s="59">
        <f t="shared" si="5"/>
        <v>0</v>
      </c>
      <c r="Q31" s="59">
        <f t="shared" si="6"/>
        <v>0</v>
      </c>
      <c r="S31" s="95"/>
      <c r="T31" s="95"/>
      <c r="U31" s="95"/>
      <c r="V31" s="95"/>
      <c r="W31" s="60">
        <f t="shared" si="7"/>
        <v>0</v>
      </c>
      <c r="X31" s="69">
        <f t="shared" si="8"/>
        <v>0</v>
      </c>
    </row>
    <row r="32" spans="1:24" s="42" customFormat="1" ht="12.75" customHeight="1">
      <c r="A32" s="47">
        <v>25</v>
      </c>
      <c r="B32" s="35"/>
      <c r="C32" s="82"/>
      <c r="D32" s="43"/>
      <c r="E32" s="43"/>
      <c r="F32" s="43"/>
      <c r="G32" s="43"/>
      <c r="I32" s="64">
        <f t="shared" si="9"/>
        <v>0</v>
      </c>
      <c r="K32" s="65">
        <f t="shared" si="10"/>
        <v>0</v>
      </c>
      <c r="L32" s="66">
        <f t="shared" si="11"/>
        <v>0</v>
      </c>
      <c r="N32" s="59">
        <f aca="true" t="shared" si="12" ref="N32:N48">IF(D32&lt;1,0,IF(D32&gt;20,0,21-D32))</f>
        <v>0</v>
      </c>
      <c r="O32" s="59">
        <f aca="true" t="shared" si="13" ref="O32:O48">IF(E32&lt;1,0,IF(E32&gt;20,0,21-E32))</f>
        <v>0</v>
      </c>
      <c r="P32" s="59">
        <f aca="true" t="shared" si="14" ref="P32:P48">IF(F32&lt;1,0,IF(F32&gt;20,0,21-F32))</f>
        <v>0</v>
      </c>
      <c r="Q32" s="59">
        <f aca="true" t="shared" si="15" ref="Q32:Q48">IF(G32&lt;1,0,IF(G32&gt;20,0,21-G32))</f>
        <v>0</v>
      </c>
      <c r="S32" s="95"/>
      <c r="T32" s="95"/>
      <c r="U32" s="95"/>
      <c r="V32" s="95"/>
      <c r="W32" s="60">
        <f aca="true" t="shared" si="16" ref="W32:W48">MAX(S32:V32)</f>
        <v>0</v>
      </c>
      <c r="X32" s="69">
        <f aca="true" t="shared" si="17" ref="X32:X48">COUNTA(S32:V32)</f>
        <v>0</v>
      </c>
    </row>
    <row r="33" spans="1:24" s="42" customFormat="1" ht="12.75" customHeight="1">
      <c r="A33" s="47">
        <v>26</v>
      </c>
      <c r="B33" s="37"/>
      <c r="C33" s="82"/>
      <c r="D33" s="43"/>
      <c r="E33" s="43"/>
      <c r="F33" s="40"/>
      <c r="G33" s="43"/>
      <c r="H33"/>
      <c r="I33" s="64">
        <f t="shared" si="9"/>
        <v>0</v>
      </c>
      <c r="K33" s="65">
        <f t="shared" si="10"/>
        <v>0</v>
      </c>
      <c r="L33" s="66">
        <f t="shared" si="11"/>
        <v>0</v>
      </c>
      <c r="N33" s="59">
        <f t="shared" si="12"/>
        <v>0</v>
      </c>
      <c r="O33" s="59">
        <f t="shared" si="13"/>
        <v>0</v>
      </c>
      <c r="P33" s="59">
        <f t="shared" si="14"/>
        <v>0</v>
      </c>
      <c r="Q33" s="59">
        <f t="shared" si="15"/>
        <v>0</v>
      </c>
      <c r="S33" s="95"/>
      <c r="T33" s="95"/>
      <c r="U33" s="95"/>
      <c r="V33" s="95"/>
      <c r="W33" s="60">
        <f t="shared" si="16"/>
        <v>0</v>
      </c>
      <c r="X33" s="69">
        <f t="shared" si="17"/>
        <v>0</v>
      </c>
    </row>
    <row r="34" spans="1:24" s="42" customFormat="1" ht="12.75" customHeight="1">
      <c r="A34" s="47">
        <v>27</v>
      </c>
      <c r="B34" s="35"/>
      <c r="C34" s="82"/>
      <c r="D34" s="43"/>
      <c r="E34" s="43"/>
      <c r="F34" s="43"/>
      <c r="G34" s="43"/>
      <c r="I34" s="64">
        <f t="shared" si="9"/>
        <v>0</v>
      </c>
      <c r="K34" s="65">
        <f t="shared" si="10"/>
        <v>0</v>
      </c>
      <c r="L34" s="66">
        <f t="shared" si="11"/>
        <v>0</v>
      </c>
      <c r="N34" s="59">
        <f t="shared" si="12"/>
        <v>0</v>
      </c>
      <c r="O34" s="59">
        <f t="shared" si="13"/>
        <v>0</v>
      </c>
      <c r="P34" s="59">
        <f t="shared" si="14"/>
        <v>0</v>
      </c>
      <c r="Q34" s="59">
        <f t="shared" si="15"/>
        <v>0</v>
      </c>
      <c r="S34" s="95"/>
      <c r="T34" s="95"/>
      <c r="U34" s="95"/>
      <c r="V34" s="95"/>
      <c r="W34" s="60">
        <f t="shared" si="16"/>
        <v>0</v>
      </c>
      <c r="X34" s="69">
        <f t="shared" si="17"/>
        <v>0</v>
      </c>
    </row>
    <row r="35" spans="1:24" s="42" customFormat="1" ht="12.75" customHeight="1">
      <c r="A35" s="47">
        <v>28</v>
      </c>
      <c r="B35" s="35"/>
      <c r="C35" s="82"/>
      <c r="D35" s="43"/>
      <c r="E35" s="43"/>
      <c r="F35" s="40"/>
      <c r="G35" s="40"/>
      <c r="I35" s="64">
        <f t="shared" si="9"/>
        <v>0</v>
      </c>
      <c r="K35" s="65">
        <f t="shared" si="10"/>
        <v>0</v>
      </c>
      <c r="L35" s="66">
        <f t="shared" si="11"/>
        <v>0</v>
      </c>
      <c r="N35" s="59">
        <f t="shared" si="12"/>
        <v>0</v>
      </c>
      <c r="O35" s="59">
        <f t="shared" si="13"/>
        <v>0</v>
      </c>
      <c r="P35" s="59">
        <f t="shared" si="14"/>
        <v>0</v>
      </c>
      <c r="Q35" s="59">
        <f t="shared" si="15"/>
        <v>0</v>
      </c>
      <c r="S35" s="95"/>
      <c r="T35" s="95"/>
      <c r="U35" s="95"/>
      <c r="V35" s="95"/>
      <c r="W35" s="60">
        <f t="shared" si="16"/>
        <v>0</v>
      </c>
      <c r="X35" s="69">
        <f t="shared" si="17"/>
        <v>0</v>
      </c>
    </row>
    <row r="36" spans="1:26" ht="12.75">
      <c r="A36" s="47">
        <v>29</v>
      </c>
      <c r="B36" s="37"/>
      <c r="C36" s="82"/>
      <c r="D36" s="43"/>
      <c r="E36" s="43"/>
      <c r="F36" s="43"/>
      <c r="G36" s="43"/>
      <c r="I36" s="64">
        <f t="shared" si="9"/>
        <v>0</v>
      </c>
      <c r="J36" s="42"/>
      <c r="K36" s="65">
        <f t="shared" si="10"/>
        <v>0</v>
      </c>
      <c r="L36" s="66">
        <f t="shared" si="11"/>
        <v>0</v>
      </c>
      <c r="M36" s="42"/>
      <c r="N36" s="59">
        <f t="shared" si="12"/>
        <v>0</v>
      </c>
      <c r="O36" s="59">
        <f t="shared" si="13"/>
        <v>0</v>
      </c>
      <c r="P36" s="59">
        <f t="shared" si="14"/>
        <v>0</v>
      </c>
      <c r="Q36" s="59">
        <f t="shared" si="15"/>
        <v>0</v>
      </c>
      <c r="R36" s="42"/>
      <c r="S36" s="77"/>
      <c r="T36" s="77"/>
      <c r="U36" s="42"/>
      <c r="V36"/>
      <c r="W36" s="60">
        <f t="shared" si="16"/>
        <v>0</v>
      </c>
      <c r="X36" s="69">
        <f t="shared" si="17"/>
        <v>0</v>
      </c>
      <c r="Y36" s="42"/>
      <c r="Z36" s="42"/>
    </row>
    <row r="37" spans="1:24" s="42" customFormat="1" ht="12.75" customHeight="1">
      <c r="A37" s="47">
        <v>30</v>
      </c>
      <c r="B37" s="35"/>
      <c r="C37" s="82"/>
      <c r="D37" s="43"/>
      <c r="E37" s="43"/>
      <c r="F37" s="43"/>
      <c r="G37" s="40"/>
      <c r="I37" s="64">
        <f t="shared" si="9"/>
        <v>0</v>
      </c>
      <c r="K37" s="65">
        <f t="shared" si="10"/>
        <v>0</v>
      </c>
      <c r="L37" s="66">
        <f t="shared" si="11"/>
        <v>0</v>
      </c>
      <c r="N37" s="59">
        <f t="shared" si="12"/>
        <v>0</v>
      </c>
      <c r="O37" s="59">
        <f t="shared" si="13"/>
        <v>0</v>
      </c>
      <c r="P37" s="59">
        <f t="shared" si="14"/>
        <v>0</v>
      </c>
      <c r="Q37" s="59">
        <f t="shared" si="15"/>
        <v>0</v>
      </c>
      <c r="S37" s="95"/>
      <c r="T37" s="77"/>
      <c r="U37" s="78"/>
      <c r="V37"/>
      <c r="W37" s="60">
        <f t="shared" si="16"/>
        <v>0</v>
      </c>
      <c r="X37" s="69">
        <f t="shared" si="17"/>
        <v>0</v>
      </c>
    </row>
    <row r="38" spans="1:26" ht="12.75">
      <c r="A38" s="47">
        <v>31</v>
      </c>
      <c r="B38" s="37"/>
      <c r="C38" s="82"/>
      <c r="D38" s="43"/>
      <c r="E38" s="43"/>
      <c r="F38" s="43"/>
      <c r="G38" s="43"/>
      <c r="I38" s="64">
        <f t="shared" si="9"/>
        <v>0</v>
      </c>
      <c r="J38" s="42"/>
      <c r="K38" s="65">
        <f t="shared" si="10"/>
        <v>0</v>
      </c>
      <c r="L38" s="66">
        <f t="shared" si="11"/>
        <v>0</v>
      </c>
      <c r="M38" s="42"/>
      <c r="N38" s="59">
        <f t="shared" si="12"/>
        <v>0</v>
      </c>
      <c r="O38" s="59">
        <f t="shared" si="13"/>
        <v>0</v>
      </c>
      <c r="P38" s="59">
        <f t="shared" si="14"/>
        <v>0</v>
      </c>
      <c r="Q38" s="59">
        <f t="shared" si="15"/>
        <v>0</v>
      </c>
      <c r="R38" s="42"/>
      <c r="S38" s="77"/>
      <c r="T38" s="77"/>
      <c r="U38" s="42"/>
      <c r="V38"/>
      <c r="W38" s="60">
        <f t="shared" si="16"/>
        <v>0</v>
      </c>
      <c r="X38" s="69">
        <f t="shared" si="17"/>
        <v>0</v>
      </c>
      <c r="Y38" s="42"/>
      <c r="Z38" s="42"/>
    </row>
    <row r="39" spans="1:24" s="42" customFormat="1" ht="12.75" customHeight="1">
      <c r="A39" s="47">
        <v>32</v>
      </c>
      <c r="B39" s="37"/>
      <c r="C39" s="82"/>
      <c r="D39" s="43"/>
      <c r="E39" s="43"/>
      <c r="F39" s="40"/>
      <c r="G39" s="43"/>
      <c r="H39"/>
      <c r="I39" s="64">
        <f t="shared" si="9"/>
        <v>0</v>
      </c>
      <c r="K39" s="65">
        <f t="shared" si="10"/>
        <v>0</v>
      </c>
      <c r="L39" s="66">
        <f t="shared" si="11"/>
        <v>0</v>
      </c>
      <c r="N39" s="59">
        <f t="shared" si="12"/>
        <v>0</v>
      </c>
      <c r="O39" s="59">
        <f t="shared" si="13"/>
        <v>0</v>
      </c>
      <c r="P39" s="59">
        <f t="shared" si="14"/>
        <v>0</v>
      </c>
      <c r="Q39" s="59">
        <f t="shared" si="15"/>
        <v>0</v>
      </c>
      <c r="S39" s="77"/>
      <c r="T39" s="77"/>
      <c r="U39" s="78"/>
      <c r="V39"/>
      <c r="W39" s="60">
        <f t="shared" si="16"/>
        <v>0</v>
      </c>
      <c r="X39" s="69">
        <f t="shared" si="17"/>
        <v>0</v>
      </c>
    </row>
    <row r="40" spans="1:24" s="42" customFormat="1" ht="12.75" customHeight="1">
      <c r="A40" s="47">
        <v>33</v>
      </c>
      <c r="B40" s="35"/>
      <c r="C40" s="82"/>
      <c r="D40" s="43"/>
      <c r="E40" s="43"/>
      <c r="F40" s="43"/>
      <c r="G40" s="40"/>
      <c r="I40" s="64">
        <f t="shared" si="9"/>
        <v>0</v>
      </c>
      <c r="K40" s="65">
        <f t="shared" si="10"/>
        <v>0</v>
      </c>
      <c r="L40" s="66">
        <f t="shared" si="11"/>
        <v>0</v>
      </c>
      <c r="N40" s="59">
        <f t="shared" si="12"/>
        <v>0</v>
      </c>
      <c r="O40" s="59">
        <f t="shared" si="13"/>
        <v>0</v>
      </c>
      <c r="P40" s="59">
        <f t="shared" si="14"/>
        <v>0</v>
      </c>
      <c r="Q40" s="59">
        <f t="shared" si="15"/>
        <v>0</v>
      </c>
      <c r="S40" s="95"/>
      <c r="T40" s="77"/>
      <c r="U40" s="78"/>
      <c r="V40"/>
      <c r="W40" s="60">
        <f t="shared" si="16"/>
        <v>0</v>
      </c>
      <c r="X40" s="69">
        <f t="shared" si="17"/>
        <v>0</v>
      </c>
    </row>
    <row r="41" spans="1:24" ht="12.75">
      <c r="A41" s="47">
        <v>34</v>
      </c>
      <c r="B41" s="37"/>
      <c r="C41" s="82"/>
      <c r="D41" s="43"/>
      <c r="E41" s="43"/>
      <c r="F41" s="43"/>
      <c r="I41" s="64">
        <f t="shared" si="9"/>
        <v>0</v>
      </c>
      <c r="J41" s="42"/>
      <c r="K41" s="65">
        <f t="shared" si="10"/>
        <v>0</v>
      </c>
      <c r="L41" s="66">
        <f t="shared" si="11"/>
        <v>0</v>
      </c>
      <c r="M41" s="42"/>
      <c r="N41" s="59">
        <f t="shared" si="12"/>
        <v>0</v>
      </c>
      <c r="O41" s="59">
        <f t="shared" si="13"/>
        <v>0</v>
      </c>
      <c r="P41" s="59">
        <f t="shared" si="14"/>
        <v>0</v>
      </c>
      <c r="Q41" s="59">
        <f t="shared" si="15"/>
        <v>0</v>
      </c>
      <c r="R41" s="42"/>
      <c r="S41" s="77"/>
      <c r="T41" s="77"/>
      <c r="U41" s="42"/>
      <c r="V41"/>
      <c r="W41" s="60">
        <f t="shared" si="16"/>
        <v>0</v>
      </c>
      <c r="X41" s="69">
        <f t="shared" si="17"/>
        <v>0</v>
      </c>
    </row>
    <row r="42" spans="1:26" ht="12.75">
      <c r="A42" s="47">
        <v>35</v>
      </c>
      <c r="B42" s="37"/>
      <c r="C42" s="82"/>
      <c r="D42" s="43"/>
      <c r="E42" s="43"/>
      <c r="F42" s="43"/>
      <c r="G42" s="43"/>
      <c r="I42" s="64">
        <f t="shared" si="9"/>
        <v>0</v>
      </c>
      <c r="J42" s="42"/>
      <c r="K42" s="65">
        <f t="shared" si="10"/>
        <v>0</v>
      </c>
      <c r="L42" s="66">
        <f t="shared" si="11"/>
        <v>0</v>
      </c>
      <c r="M42" s="42"/>
      <c r="N42" s="59">
        <f t="shared" si="12"/>
        <v>0</v>
      </c>
      <c r="O42" s="59">
        <f t="shared" si="13"/>
        <v>0</v>
      </c>
      <c r="P42" s="59">
        <f t="shared" si="14"/>
        <v>0</v>
      </c>
      <c r="Q42" s="59">
        <f t="shared" si="15"/>
        <v>0</v>
      </c>
      <c r="R42" s="42"/>
      <c r="S42" s="77"/>
      <c r="T42" s="77"/>
      <c r="U42" s="42"/>
      <c r="V42"/>
      <c r="W42" s="60">
        <f t="shared" si="16"/>
        <v>0</v>
      </c>
      <c r="X42" s="69">
        <f t="shared" si="17"/>
        <v>0</v>
      </c>
      <c r="Y42" s="42"/>
      <c r="Z42" s="42"/>
    </row>
    <row r="43" spans="1:24" s="42" customFormat="1" ht="12.75">
      <c r="A43" s="47">
        <v>36</v>
      </c>
      <c r="B43" s="37"/>
      <c r="C43" s="82"/>
      <c r="D43" s="43"/>
      <c r="E43" s="43"/>
      <c r="F43" s="43"/>
      <c r="G43" s="43"/>
      <c r="H43"/>
      <c r="I43" s="64">
        <f t="shared" si="9"/>
        <v>0</v>
      </c>
      <c r="K43" s="65">
        <f t="shared" si="10"/>
        <v>0</v>
      </c>
      <c r="L43" s="66">
        <f t="shared" si="11"/>
        <v>0</v>
      </c>
      <c r="N43" s="59">
        <f t="shared" si="12"/>
        <v>0</v>
      </c>
      <c r="O43" s="59">
        <f t="shared" si="13"/>
        <v>0</v>
      </c>
      <c r="P43" s="59">
        <f t="shared" si="14"/>
        <v>0</v>
      </c>
      <c r="Q43" s="59">
        <f t="shared" si="15"/>
        <v>0</v>
      </c>
      <c r="S43" s="77"/>
      <c r="T43" s="77"/>
      <c r="V43"/>
      <c r="W43" s="60">
        <f t="shared" si="16"/>
        <v>0</v>
      </c>
      <c r="X43" s="69">
        <f t="shared" si="17"/>
        <v>0</v>
      </c>
    </row>
    <row r="44" spans="1:26" ht="12.75">
      <c r="A44" s="47">
        <v>37</v>
      </c>
      <c r="B44" s="37"/>
      <c r="C44" s="82"/>
      <c r="D44" s="43"/>
      <c r="E44" s="43"/>
      <c r="F44" s="43"/>
      <c r="G44" s="43"/>
      <c r="I44" s="64">
        <f t="shared" si="9"/>
        <v>0</v>
      </c>
      <c r="J44" s="42"/>
      <c r="K44" s="65">
        <f t="shared" si="10"/>
        <v>0</v>
      </c>
      <c r="L44" s="66">
        <f t="shared" si="11"/>
        <v>0</v>
      </c>
      <c r="M44" s="42"/>
      <c r="N44" s="59">
        <f t="shared" si="12"/>
        <v>0</v>
      </c>
      <c r="O44" s="59">
        <f t="shared" si="13"/>
        <v>0</v>
      </c>
      <c r="P44" s="59">
        <f t="shared" si="14"/>
        <v>0</v>
      </c>
      <c r="Q44" s="59">
        <f t="shared" si="15"/>
        <v>0</v>
      </c>
      <c r="R44" s="42"/>
      <c r="S44" s="77"/>
      <c r="T44" s="77"/>
      <c r="U44" s="42"/>
      <c r="V44"/>
      <c r="W44" s="60">
        <f t="shared" si="16"/>
        <v>0</v>
      </c>
      <c r="X44" s="69">
        <f t="shared" si="17"/>
        <v>0</v>
      </c>
      <c r="Y44" s="42"/>
      <c r="Z44" s="42"/>
    </row>
    <row r="45" spans="1:24" s="42" customFormat="1" ht="12.75" customHeight="1">
      <c r="A45" s="47">
        <v>38</v>
      </c>
      <c r="B45" s="37"/>
      <c r="C45" s="82"/>
      <c r="D45" s="43"/>
      <c r="E45" s="43"/>
      <c r="F45" s="43"/>
      <c r="G45" s="43"/>
      <c r="H45"/>
      <c r="I45" s="64">
        <f t="shared" si="9"/>
        <v>0</v>
      </c>
      <c r="K45" s="65">
        <f t="shared" si="10"/>
        <v>0</v>
      </c>
      <c r="L45" s="66">
        <f t="shared" si="11"/>
        <v>0</v>
      </c>
      <c r="N45" s="59">
        <f t="shared" si="12"/>
        <v>0</v>
      </c>
      <c r="O45" s="59">
        <f t="shared" si="13"/>
        <v>0</v>
      </c>
      <c r="P45" s="59">
        <f t="shared" si="14"/>
        <v>0</v>
      </c>
      <c r="Q45" s="59">
        <f t="shared" si="15"/>
        <v>0</v>
      </c>
      <c r="S45" s="77"/>
      <c r="T45" s="77"/>
      <c r="V45"/>
      <c r="W45" s="60">
        <f t="shared" si="16"/>
        <v>0</v>
      </c>
      <c r="X45" s="69">
        <f t="shared" si="17"/>
        <v>0</v>
      </c>
    </row>
    <row r="46" spans="1:26" ht="12.75">
      <c r="A46" s="47">
        <v>39</v>
      </c>
      <c r="B46" s="37"/>
      <c r="C46" s="82"/>
      <c r="D46" s="43"/>
      <c r="E46" s="43"/>
      <c r="F46" s="43"/>
      <c r="G46" s="43"/>
      <c r="I46" s="64">
        <f t="shared" si="9"/>
        <v>0</v>
      </c>
      <c r="J46" s="42"/>
      <c r="K46" s="65">
        <f t="shared" si="10"/>
        <v>0</v>
      </c>
      <c r="L46" s="66">
        <f t="shared" si="11"/>
        <v>0</v>
      </c>
      <c r="M46" s="42"/>
      <c r="N46" s="59">
        <f t="shared" si="12"/>
        <v>0</v>
      </c>
      <c r="O46" s="59">
        <f t="shared" si="13"/>
        <v>0</v>
      </c>
      <c r="P46" s="59">
        <f t="shared" si="14"/>
        <v>0</v>
      </c>
      <c r="Q46" s="59">
        <f t="shared" si="15"/>
        <v>0</v>
      </c>
      <c r="R46" s="42"/>
      <c r="S46" s="77"/>
      <c r="T46" s="77"/>
      <c r="U46" s="42"/>
      <c r="V46"/>
      <c r="W46" s="60">
        <f t="shared" si="16"/>
        <v>0</v>
      </c>
      <c r="X46" s="69">
        <f t="shared" si="17"/>
        <v>0</v>
      </c>
      <c r="Y46" s="42"/>
      <c r="Z46" s="42"/>
    </row>
    <row r="47" spans="1:24" ht="12.75">
      <c r="A47" s="47">
        <v>40</v>
      </c>
      <c r="B47" s="37"/>
      <c r="C47" s="82"/>
      <c r="D47" s="43"/>
      <c r="E47" s="43"/>
      <c r="F47" s="43"/>
      <c r="G47" s="43"/>
      <c r="I47" s="64">
        <f t="shared" si="9"/>
        <v>0</v>
      </c>
      <c r="J47" s="42"/>
      <c r="K47" s="65">
        <f t="shared" si="10"/>
        <v>0</v>
      </c>
      <c r="L47" s="66">
        <f t="shared" si="11"/>
        <v>0</v>
      </c>
      <c r="M47" s="42"/>
      <c r="N47" s="59">
        <f t="shared" si="12"/>
        <v>0</v>
      </c>
      <c r="O47" s="59">
        <f t="shared" si="13"/>
        <v>0</v>
      </c>
      <c r="P47" s="59">
        <f t="shared" si="14"/>
        <v>0</v>
      </c>
      <c r="Q47" s="59">
        <f t="shared" si="15"/>
        <v>0</v>
      </c>
      <c r="R47" s="42"/>
      <c r="S47" s="77"/>
      <c r="T47" s="77"/>
      <c r="U47" s="42"/>
      <c r="V47"/>
      <c r="W47" s="60">
        <f t="shared" si="16"/>
        <v>0</v>
      </c>
      <c r="X47" s="69">
        <f t="shared" si="17"/>
        <v>0</v>
      </c>
    </row>
    <row r="48" spans="1:24" s="42" customFormat="1" ht="12.75" customHeight="1">
      <c r="A48" s="47">
        <v>41</v>
      </c>
      <c r="B48" s="37"/>
      <c r="C48" s="82"/>
      <c r="D48" s="43"/>
      <c r="E48" s="43"/>
      <c r="F48" s="43"/>
      <c r="G48" s="43"/>
      <c r="H48"/>
      <c r="I48" s="64">
        <f t="shared" si="9"/>
        <v>0</v>
      </c>
      <c r="K48" s="65">
        <f t="shared" si="10"/>
        <v>0</v>
      </c>
      <c r="L48" s="66">
        <f t="shared" si="11"/>
        <v>0</v>
      </c>
      <c r="N48" s="59">
        <f t="shared" si="12"/>
        <v>0</v>
      </c>
      <c r="O48" s="59">
        <f t="shared" si="13"/>
        <v>0</v>
      </c>
      <c r="P48" s="59">
        <f t="shared" si="14"/>
        <v>0</v>
      </c>
      <c r="Q48" s="59">
        <f t="shared" si="15"/>
        <v>0</v>
      </c>
      <c r="S48" s="77"/>
      <c r="T48" s="77"/>
      <c r="V48"/>
      <c r="W48" s="60">
        <f t="shared" si="16"/>
        <v>0</v>
      </c>
      <c r="X48" s="69">
        <f t="shared" si="17"/>
        <v>0</v>
      </c>
    </row>
    <row r="49" spans="1:24" s="42" customFormat="1" ht="12.75" customHeight="1">
      <c r="A49" s="47"/>
      <c r="B49" s="35"/>
      <c r="C49" s="82"/>
      <c r="D49" s="43"/>
      <c r="E49" s="43"/>
      <c r="F49" s="43"/>
      <c r="G49" s="40"/>
      <c r="I49" s="64"/>
      <c r="K49" s="65"/>
      <c r="L49" s="66"/>
      <c r="N49" s="59"/>
      <c r="O49" s="59"/>
      <c r="P49" s="59"/>
      <c r="Q49" s="59"/>
      <c r="S49" s="77"/>
      <c r="T49" s="77"/>
      <c r="U49" s="78"/>
      <c r="V49"/>
      <c r="W49" s="60"/>
      <c r="X49" s="69"/>
    </row>
    <row r="50" spans="3:24" ht="12.75">
      <c r="C50" s="82"/>
      <c r="I50" s="64"/>
      <c r="J50" s="42"/>
      <c r="K50" s="65"/>
      <c r="L50" s="66"/>
      <c r="M50" s="42"/>
      <c r="N50" s="59"/>
      <c r="O50" s="59"/>
      <c r="P50" s="59"/>
      <c r="Q50" s="59"/>
      <c r="V50"/>
      <c r="W50" s="60"/>
      <c r="X50" s="69"/>
    </row>
    <row r="51" spans="3:24" ht="12.75">
      <c r="C51" s="82"/>
      <c r="I51" s="64"/>
      <c r="J51" s="42"/>
      <c r="K51" s="65"/>
      <c r="L51" s="66"/>
      <c r="M51" s="42"/>
      <c r="N51" s="59"/>
      <c r="O51" s="59"/>
      <c r="P51" s="59"/>
      <c r="Q51" s="59"/>
      <c r="V51"/>
      <c r="W51" s="60"/>
      <c r="X51" s="69"/>
    </row>
    <row r="52" spans="3:24" ht="12.75">
      <c r="C52" s="82"/>
      <c r="I52" s="64"/>
      <c r="J52" s="42"/>
      <c r="K52" s="65"/>
      <c r="L52" s="66"/>
      <c r="M52" s="42"/>
      <c r="N52" s="59"/>
      <c r="O52" s="59"/>
      <c r="P52" s="59"/>
      <c r="Q52" s="59"/>
      <c r="V52"/>
      <c r="W52" s="60"/>
      <c r="X52" s="69"/>
    </row>
    <row r="53" spans="3:24" ht="12.75">
      <c r="C53" s="82"/>
      <c r="I53" s="64"/>
      <c r="J53" s="42"/>
      <c r="K53" s="65"/>
      <c r="L53" s="66"/>
      <c r="M53" s="42"/>
      <c r="N53" s="59"/>
      <c r="O53" s="59"/>
      <c r="P53" s="59"/>
      <c r="Q53" s="59"/>
      <c r="V53"/>
      <c r="W53" s="60"/>
      <c r="X53" s="69"/>
    </row>
    <row r="54" spans="3:24" ht="12.75">
      <c r="C54" s="82"/>
      <c r="I54" s="64"/>
      <c r="J54" s="42"/>
      <c r="K54" s="65"/>
      <c r="L54" s="66"/>
      <c r="M54" s="42"/>
      <c r="N54" s="59"/>
      <c r="O54" s="59"/>
      <c r="P54" s="59"/>
      <c r="Q54" s="59"/>
      <c r="V54"/>
      <c r="W54" s="60"/>
      <c r="X54" s="69"/>
    </row>
    <row r="55" spans="3:24" ht="12.75">
      <c r="C55" s="82"/>
      <c r="I55" s="64"/>
      <c r="J55" s="42"/>
      <c r="K55" s="65"/>
      <c r="L55" s="66"/>
      <c r="M55" s="42"/>
      <c r="N55" s="59"/>
      <c r="O55" s="59"/>
      <c r="P55" s="59"/>
      <c r="Q55" s="59"/>
      <c r="V55"/>
      <c r="W55" s="60"/>
      <c r="X55" s="69"/>
    </row>
    <row r="56" spans="3:24" ht="12.75">
      <c r="C56" s="82"/>
      <c r="I56" s="64"/>
      <c r="J56" s="42"/>
      <c r="K56" s="65"/>
      <c r="L56" s="66"/>
      <c r="M56" s="42"/>
      <c r="N56" s="59"/>
      <c r="O56" s="59"/>
      <c r="P56" s="59"/>
      <c r="Q56" s="59"/>
      <c r="V56"/>
      <c r="W56" s="60"/>
      <c r="X56" s="69"/>
    </row>
    <row r="57" spans="3:24" ht="12.75">
      <c r="C57" s="82"/>
      <c r="I57" s="64"/>
      <c r="J57" s="42"/>
      <c r="K57" s="65"/>
      <c r="L57" s="66"/>
      <c r="M57" s="42"/>
      <c r="N57" s="59"/>
      <c r="O57" s="59"/>
      <c r="P57" s="59"/>
      <c r="Q57" s="59"/>
      <c r="V57"/>
      <c r="W57" s="60"/>
      <c r="X57" s="69"/>
    </row>
    <row r="58" spans="9:24" ht="12.75">
      <c r="I58" s="64"/>
      <c r="J58" s="42"/>
      <c r="K58" s="65"/>
      <c r="L58" s="66"/>
      <c r="M58" s="42"/>
      <c r="N58" s="59"/>
      <c r="O58" s="59"/>
      <c r="P58" s="59"/>
      <c r="Q58" s="59"/>
      <c r="V58"/>
      <c r="W58" s="60"/>
      <c r="X58" s="69"/>
    </row>
    <row r="59" spans="9:24" ht="12.75">
      <c r="I59" s="64"/>
      <c r="J59" s="42"/>
      <c r="K59" s="65"/>
      <c r="L59" s="66"/>
      <c r="M59" s="42"/>
      <c r="N59" s="59"/>
      <c r="O59" s="59"/>
      <c r="P59" s="59"/>
      <c r="Q59" s="59"/>
      <c r="V59"/>
      <c r="W59" s="60"/>
      <c r="X59" s="69"/>
    </row>
    <row r="60" spans="9:24" ht="12.75">
      <c r="I60" s="64"/>
      <c r="J60" s="42"/>
      <c r="K60" s="65"/>
      <c r="L60" s="66"/>
      <c r="M60" s="42"/>
      <c r="N60" s="59"/>
      <c r="O60" s="59"/>
      <c r="P60" s="59"/>
      <c r="Q60" s="59"/>
      <c r="V60"/>
      <c r="W60" s="60"/>
      <c r="X60" s="69"/>
    </row>
    <row r="61" spans="9:24" ht="12.75">
      <c r="I61" s="64"/>
      <c r="J61" s="42"/>
      <c r="K61" s="65"/>
      <c r="L61" s="66"/>
      <c r="M61" s="42"/>
      <c r="N61" s="59"/>
      <c r="O61" s="59"/>
      <c r="P61" s="59"/>
      <c r="Q61" s="59"/>
      <c r="V61"/>
      <c r="W61" s="60"/>
      <c r="X61" s="69"/>
    </row>
    <row r="62" spans="9:24" ht="12.75">
      <c r="I62" s="64"/>
      <c r="J62" s="42"/>
      <c r="K62" s="65"/>
      <c r="L62" s="66"/>
      <c r="M62" s="42"/>
      <c r="N62" s="59"/>
      <c r="O62" s="59"/>
      <c r="P62" s="59"/>
      <c r="Q62" s="59"/>
      <c r="V62"/>
      <c r="W62" s="60"/>
      <c r="X62" s="69"/>
    </row>
    <row r="63" spans="9:24" ht="12.75">
      <c r="I63" s="64"/>
      <c r="J63" s="42"/>
      <c r="K63" s="65"/>
      <c r="L63" s="66"/>
      <c r="M63" s="42"/>
      <c r="N63" s="59"/>
      <c r="O63" s="59"/>
      <c r="P63" s="59"/>
      <c r="Q63" s="59"/>
      <c r="V63"/>
      <c r="W63" s="60"/>
      <c r="X63" s="69"/>
    </row>
    <row r="64" spans="9:24" ht="12.75">
      <c r="I64" s="64"/>
      <c r="J64" s="42"/>
      <c r="K64" s="65"/>
      <c r="L64" s="66"/>
      <c r="M64" s="42"/>
      <c r="N64" s="59"/>
      <c r="O64" s="59"/>
      <c r="P64" s="59"/>
      <c r="Q64" s="59"/>
      <c r="V64"/>
      <c r="W64" s="60"/>
      <c r="X64" s="69"/>
    </row>
    <row r="65" spans="9:24" ht="12.75">
      <c r="I65" s="64"/>
      <c r="J65" s="42"/>
      <c r="K65" s="65"/>
      <c r="L65" s="66"/>
      <c r="M65" s="42"/>
      <c r="N65" s="59"/>
      <c r="O65" s="59"/>
      <c r="P65" s="59"/>
      <c r="Q65" s="59"/>
      <c r="V65"/>
      <c r="W65" s="60"/>
      <c r="X65" s="69"/>
    </row>
    <row r="66" spans="9:24" ht="12.75">
      <c r="I66" s="64"/>
      <c r="J66" s="42"/>
      <c r="K66" s="65"/>
      <c r="L66" s="66"/>
      <c r="M66" s="42"/>
      <c r="N66" s="59"/>
      <c r="O66" s="59"/>
      <c r="P66" s="59"/>
      <c r="Q66" s="59"/>
      <c r="V66"/>
      <c r="W66" s="60"/>
      <c r="X66" s="69"/>
    </row>
    <row r="67" spans="9:24" ht="12.75">
      <c r="I67" s="64"/>
      <c r="J67" s="42"/>
      <c r="K67" s="65"/>
      <c r="L67" s="66"/>
      <c r="M67" s="42"/>
      <c r="N67" s="59"/>
      <c r="O67" s="59"/>
      <c r="P67" s="59"/>
      <c r="Q67" s="59"/>
      <c r="V67"/>
      <c r="W67" s="60"/>
      <c r="X67" s="69"/>
    </row>
    <row r="68" spans="1:24" s="42" customFormat="1" ht="12.75" customHeight="1">
      <c r="A68" s="47"/>
      <c r="B68" s="35"/>
      <c r="C68" s="82"/>
      <c r="D68" s="43"/>
      <c r="E68" s="43"/>
      <c r="F68" s="43"/>
      <c r="G68" s="43"/>
      <c r="I68" s="64">
        <f aca="true" t="shared" si="18" ref="I68:I74">LARGE($N68:$Q68,1)+LARGE($N68:$Q68,2)+LARGE($N68:$Q68,3)</f>
        <v>0</v>
      </c>
      <c r="K68" s="65">
        <f aca="true" t="shared" si="19" ref="K68:K74">W68</f>
        <v>0</v>
      </c>
      <c r="L68" s="66">
        <f aca="true" t="shared" si="20" ref="L68:L74">COUNTA(S68:V68)</f>
        <v>0</v>
      </c>
      <c r="N68" s="59">
        <f aca="true" t="shared" si="21" ref="N68:Q74">IF(D68&lt;1,0,IF(D68&gt;20,0,21-D68))</f>
        <v>0</v>
      </c>
      <c r="O68" s="59">
        <f t="shared" si="21"/>
        <v>0</v>
      </c>
      <c r="P68" s="59">
        <f t="shared" si="21"/>
        <v>0</v>
      </c>
      <c r="Q68" s="59">
        <f t="shared" si="21"/>
        <v>0</v>
      </c>
      <c r="S68" s="77"/>
      <c r="T68" s="77"/>
      <c r="U68" s="77"/>
      <c r="V68" s="77"/>
      <c r="W68" s="60">
        <f aca="true" t="shared" si="22" ref="W68:W74">MIN(R68:V68)</f>
        <v>0</v>
      </c>
      <c r="X68" s="69">
        <f aca="true" t="shared" si="23" ref="X68:X74">COUNTA(S68:V68)</f>
        <v>0</v>
      </c>
    </row>
    <row r="69" spans="1:24" s="42" customFormat="1" ht="12.75" customHeight="1">
      <c r="A69" s="47"/>
      <c r="B69" s="35"/>
      <c r="C69" s="82"/>
      <c r="D69" s="43"/>
      <c r="E69" s="43"/>
      <c r="F69" s="43"/>
      <c r="G69" s="43"/>
      <c r="I69" s="64">
        <f t="shared" si="18"/>
        <v>0</v>
      </c>
      <c r="K69" s="65">
        <f t="shared" si="19"/>
        <v>0</v>
      </c>
      <c r="L69" s="66">
        <f t="shared" si="20"/>
        <v>0</v>
      </c>
      <c r="N69" s="59">
        <f t="shared" si="21"/>
        <v>0</v>
      </c>
      <c r="O69" s="59">
        <f t="shared" si="21"/>
        <v>0</v>
      </c>
      <c r="P69" s="59">
        <f t="shared" si="21"/>
        <v>0</v>
      </c>
      <c r="Q69" s="59">
        <f t="shared" si="21"/>
        <v>0</v>
      </c>
      <c r="S69" s="77"/>
      <c r="T69" s="77"/>
      <c r="U69" s="77"/>
      <c r="V69" s="77"/>
      <c r="W69" s="60">
        <f t="shared" si="22"/>
        <v>0</v>
      </c>
      <c r="X69" s="69">
        <f t="shared" si="23"/>
        <v>0</v>
      </c>
    </row>
    <row r="70" spans="1:24" s="42" customFormat="1" ht="12.75" customHeight="1">
      <c r="A70" s="47"/>
      <c r="B70" s="35"/>
      <c r="C70" s="82"/>
      <c r="D70" s="43"/>
      <c r="E70" s="43"/>
      <c r="F70" s="43"/>
      <c r="G70" s="43"/>
      <c r="I70" s="64">
        <f t="shared" si="18"/>
        <v>0</v>
      </c>
      <c r="K70" s="65">
        <f t="shared" si="19"/>
        <v>0</v>
      </c>
      <c r="L70" s="66">
        <f t="shared" si="20"/>
        <v>0</v>
      </c>
      <c r="N70" s="59">
        <f t="shared" si="21"/>
        <v>0</v>
      </c>
      <c r="O70" s="59">
        <f t="shared" si="21"/>
        <v>0</v>
      </c>
      <c r="P70" s="59">
        <f t="shared" si="21"/>
        <v>0</v>
      </c>
      <c r="Q70" s="59">
        <f t="shared" si="21"/>
        <v>0</v>
      </c>
      <c r="S70" s="77"/>
      <c r="T70" s="77"/>
      <c r="U70" s="77"/>
      <c r="V70" s="77"/>
      <c r="W70" s="57">
        <f t="shared" si="22"/>
        <v>0</v>
      </c>
      <c r="X70" s="96">
        <f t="shared" si="23"/>
        <v>0</v>
      </c>
    </row>
    <row r="71" spans="1:24" s="42" customFormat="1" ht="12.75" customHeight="1">
      <c r="A71" s="47"/>
      <c r="B71" s="35"/>
      <c r="C71" s="82"/>
      <c r="D71" s="43"/>
      <c r="E71" s="43"/>
      <c r="F71" s="43"/>
      <c r="G71" s="43"/>
      <c r="I71" s="64">
        <f t="shared" si="18"/>
        <v>0</v>
      </c>
      <c r="K71" s="65">
        <f t="shared" si="19"/>
        <v>0</v>
      </c>
      <c r="L71" s="66">
        <f t="shared" si="20"/>
        <v>0</v>
      </c>
      <c r="N71" s="59">
        <f t="shared" si="21"/>
        <v>0</v>
      </c>
      <c r="O71" s="59">
        <f t="shared" si="21"/>
        <v>0</v>
      </c>
      <c r="P71" s="59">
        <f t="shared" si="21"/>
        <v>0</v>
      </c>
      <c r="Q71" s="59">
        <f t="shared" si="21"/>
        <v>0</v>
      </c>
      <c r="S71" s="77"/>
      <c r="T71" s="77"/>
      <c r="U71" s="77"/>
      <c r="V71" s="77"/>
      <c r="W71" s="57">
        <f t="shared" si="22"/>
        <v>0</v>
      </c>
      <c r="X71" s="96">
        <f t="shared" si="23"/>
        <v>0</v>
      </c>
    </row>
    <row r="72" spans="1:24" s="42" customFormat="1" ht="12.75" customHeight="1">
      <c r="A72" s="47"/>
      <c r="B72" s="35"/>
      <c r="C72" s="82"/>
      <c r="D72" s="43"/>
      <c r="E72" s="43"/>
      <c r="F72" s="43"/>
      <c r="G72" s="43"/>
      <c r="I72" s="64">
        <f t="shared" si="18"/>
        <v>0</v>
      </c>
      <c r="K72" s="65">
        <f t="shared" si="19"/>
        <v>0</v>
      </c>
      <c r="L72" s="66">
        <f t="shared" si="20"/>
        <v>0</v>
      </c>
      <c r="N72" s="59">
        <f t="shared" si="21"/>
        <v>0</v>
      </c>
      <c r="O72" s="59">
        <f t="shared" si="21"/>
        <v>0</v>
      </c>
      <c r="P72" s="59">
        <f t="shared" si="21"/>
        <v>0</v>
      </c>
      <c r="Q72" s="59">
        <f t="shared" si="21"/>
        <v>0</v>
      </c>
      <c r="S72" s="77"/>
      <c r="T72" s="77"/>
      <c r="U72" s="77"/>
      <c r="V72" s="77"/>
      <c r="W72" s="57">
        <f t="shared" si="22"/>
        <v>0</v>
      </c>
      <c r="X72" s="96">
        <f t="shared" si="23"/>
        <v>0</v>
      </c>
    </row>
    <row r="73" spans="1:24" s="42" customFormat="1" ht="12.75" customHeight="1">
      <c r="A73" s="47"/>
      <c r="B73" s="35"/>
      <c r="C73" s="82"/>
      <c r="D73" s="43"/>
      <c r="E73" s="43"/>
      <c r="F73" s="43"/>
      <c r="G73" s="43"/>
      <c r="I73" s="64">
        <f t="shared" si="18"/>
        <v>0</v>
      </c>
      <c r="K73" s="65">
        <f t="shared" si="19"/>
        <v>0</v>
      </c>
      <c r="L73" s="66">
        <f t="shared" si="20"/>
        <v>0</v>
      </c>
      <c r="N73" s="59">
        <f t="shared" si="21"/>
        <v>0</v>
      </c>
      <c r="O73" s="59">
        <f t="shared" si="21"/>
        <v>0</v>
      </c>
      <c r="P73" s="59">
        <f t="shared" si="21"/>
        <v>0</v>
      </c>
      <c r="Q73" s="59">
        <f t="shared" si="21"/>
        <v>0</v>
      </c>
      <c r="S73" s="77"/>
      <c r="T73" s="77"/>
      <c r="U73" s="77"/>
      <c r="V73" s="77"/>
      <c r="W73" s="57">
        <f t="shared" si="22"/>
        <v>0</v>
      </c>
      <c r="X73" s="96">
        <f t="shared" si="23"/>
        <v>0</v>
      </c>
    </row>
    <row r="74" spans="9:26" ht="12.75">
      <c r="I74" s="64">
        <f t="shared" si="18"/>
        <v>0</v>
      </c>
      <c r="J74" s="42"/>
      <c r="K74" s="65">
        <f t="shared" si="19"/>
        <v>0</v>
      </c>
      <c r="L74" s="66">
        <f t="shared" si="20"/>
        <v>0</v>
      </c>
      <c r="M74" s="42"/>
      <c r="N74" s="59">
        <f t="shared" si="21"/>
        <v>0</v>
      </c>
      <c r="O74" s="59">
        <f t="shared" si="21"/>
        <v>0</v>
      </c>
      <c r="P74" s="59">
        <f t="shared" si="21"/>
        <v>0</v>
      </c>
      <c r="Q74" s="59">
        <f t="shared" si="21"/>
        <v>0</v>
      </c>
      <c r="W74" s="57">
        <f t="shared" si="22"/>
        <v>0</v>
      </c>
      <c r="X74" s="96">
        <f t="shared" si="23"/>
        <v>0</v>
      </c>
      <c r="Y74" s="42"/>
      <c r="Z74" s="42"/>
    </row>
    <row r="75" spans="11:12" ht="12.75">
      <c r="K75" s="79"/>
      <c r="L75" s="79"/>
    </row>
    <row r="76" spans="11:12" ht="12.75">
      <c r="K76" s="79"/>
      <c r="L76" s="79"/>
    </row>
    <row r="77" spans="11:12" ht="12.75">
      <c r="K77" s="79"/>
      <c r="L77" s="79"/>
    </row>
    <row r="78" spans="11:12" ht="12.75">
      <c r="K78" s="79"/>
      <c r="L78" s="79"/>
    </row>
    <row r="79" spans="11:12" ht="12.75">
      <c r="K79" s="79"/>
      <c r="L79" s="79"/>
    </row>
    <row r="80" spans="11:12" ht="12.75">
      <c r="K80" s="79"/>
      <c r="L80" s="79"/>
    </row>
    <row r="81" spans="11:12" ht="12.75">
      <c r="K81" s="79"/>
      <c r="L81" s="79"/>
    </row>
    <row r="82" spans="11:12" ht="12.75">
      <c r="K82" s="79"/>
      <c r="L82" s="79"/>
    </row>
    <row r="83" spans="11:12" ht="12.75">
      <c r="K83" s="79"/>
      <c r="L83" s="79"/>
    </row>
    <row r="84" spans="11:12" ht="12.75">
      <c r="K84" s="79"/>
      <c r="L84" s="79"/>
    </row>
  </sheetData>
  <conditionalFormatting sqref="C1:C6 N1:P6 Q5:Q6">
    <cfRule type="cellIs" priority="1" dxfId="0" operator="equal" stopIfTrue="1">
      <formula>0</formula>
    </cfRule>
  </conditionalFormatting>
  <conditionalFormatting sqref="D1:G6 D8:D55 E8:F18 E21:E55 F19:F47 G8:G21 G23:G54 G62:G63 G66 H8:H19 H21:H49">
    <cfRule type="cellIs" priority="2" dxfId="0" operator="equal" stopIfTrue="1">
      <formula>"-"</formula>
    </cfRule>
  </conditionalFormatting>
  <conditionalFormatting sqref="L8:L74">
    <cfRule type="cellIs" priority="3" dxfId="4" operator="greaterThan" stopIfTrue="1">
      <formula>3</formula>
    </cfRule>
    <cfRule type="cellIs" priority="4" dxfId="3" operator="lessThanOrEqual" stopIfTrue="1">
      <formula>0</formula>
    </cfRule>
  </conditionalFormatting>
  <conditionalFormatting sqref="C8:C57 U27:U46">
    <cfRule type="cellIs" priority="5" dxfId="5" operator="equal" stopIfTrue="1">
      <formula>1</formula>
    </cfRule>
  </conditionalFormatting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84"/>
  <sheetViews>
    <sheetView showGridLines="0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5" sqref="D5"/>
    </sheetView>
  </sheetViews>
  <sheetFormatPr defaultColWidth="11.421875" defaultRowHeight="12.75" outlineLevelCol="1"/>
  <cols>
    <col min="1" max="1" width="4.421875" style="0" customWidth="1"/>
    <col min="2" max="2" width="31.421875" style="0" customWidth="1"/>
    <col min="3" max="3" width="4.140625" style="80" customWidth="1"/>
    <col min="4" max="6" width="12.28125" style="0" customWidth="1"/>
    <col min="7" max="7" width="12.28125" style="40" customWidth="1"/>
    <col min="8" max="8" width="1.421875" style="0" customWidth="1"/>
    <col min="9" max="9" width="9.00390625" style="0" customWidth="1"/>
    <col min="10" max="10" width="1.421875" style="0" customWidth="1"/>
    <col min="11" max="11" width="6.421875" style="0" customWidth="1"/>
    <col min="12" max="12" width="2.28125" style="0" customWidth="1"/>
    <col min="13" max="13" width="13.421875" style="0" customWidth="1"/>
    <col min="14" max="24" width="0" style="0" hidden="1" customWidth="1" outlineLevel="1"/>
  </cols>
  <sheetData>
    <row r="1" spans="1:24" s="42" customFormat="1" ht="12.75" customHeight="1">
      <c r="A1" s="41"/>
      <c r="C1" s="82"/>
      <c r="D1" s="43"/>
      <c r="E1" s="43"/>
      <c r="F1" s="43"/>
      <c r="G1" s="43"/>
      <c r="I1" s="44"/>
      <c r="K1" s="45"/>
      <c r="N1" s="43"/>
      <c r="O1" s="43"/>
      <c r="P1" s="43"/>
      <c r="Q1" s="43"/>
      <c r="W1" s="46"/>
      <c r="X1" s="46"/>
    </row>
    <row r="2" spans="1:24" s="35" customFormat="1" ht="12.75" customHeight="1">
      <c r="A2" s="47"/>
      <c r="C2" s="84"/>
      <c r="D2" s="48" t="s">
        <v>21</v>
      </c>
      <c r="E2" s="49"/>
      <c r="F2" s="48" t="s">
        <v>70</v>
      </c>
      <c r="G2" s="49"/>
      <c r="I2" s="50"/>
      <c r="J2" s="50"/>
      <c r="K2" s="50"/>
      <c r="N2" s="48"/>
      <c r="O2" s="49"/>
      <c r="P2" s="48"/>
      <c r="Q2" s="49"/>
      <c r="W2" s="51"/>
      <c r="X2" s="51"/>
    </row>
    <row r="3" spans="1:24" s="42" customFormat="1" ht="12.75" customHeight="1">
      <c r="A3" s="52"/>
      <c r="B3" s="52"/>
      <c r="C3" s="86"/>
      <c r="D3" s="53"/>
      <c r="E3" s="43"/>
      <c r="F3" s="43"/>
      <c r="G3" s="43"/>
      <c r="I3" s="44"/>
      <c r="K3" s="45"/>
      <c r="N3" s="53"/>
      <c r="O3" s="43"/>
      <c r="P3" s="43"/>
      <c r="Q3" s="43"/>
      <c r="W3" s="46"/>
      <c r="X3" s="46"/>
    </row>
    <row r="4" spans="1:24" s="42" customFormat="1" ht="12.75" customHeight="1">
      <c r="A4" s="52"/>
      <c r="B4" s="52"/>
      <c r="C4" s="86"/>
      <c r="D4" s="54" t="s">
        <v>22</v>
      </c>
      <c r="E4" s="55"/>
      <c r="F4" s="55"/>
      <c r="G4" s="55"/>
      <c r="I4" s="56"/>
      <c r="K4" s="57" t="s">
        <v>33</v>
      </c>
      <c r="L4" s="57"/>
      <c r="N4" s="58" t="s">
        <v>24</v>
      </c>
      <c r="O4" s="59"/>
      <c r="P4" s="59"/>
      <c r="Q4" s="59"/>
      <c r="S4" s="58" t="s">
        <v>24</v>
      </c>
      <c r="T4" s="59"/>
      <c r="U4" s="59"/>
      <c r="V4" s="59"/>
      <c r="W4" s="60" t="s">
        <v>33</v>
      </c>
      <c r="X4" s="60" t="s">
        <v>26</v>
      </c>
    </row>
    <row r="5" spans="1:24" s="42" customFormat="1" ht="12.75" customHeight="1">
      <c r="A5" s="75" t="s">
        <v>27</v>
      </c>
      <c r="B5" s="75" t="s">
        <v>28</v>
      </c>
      <c r="C5" s="89"/>
      <c r="D5" s="55" t="s">
        <v>29</v>
      </c>
      <c r="E5" s="55" t="s">
        <v>30</v>
      </c>
      <c r="F5" s="55" t="s">
        <v>31</v>
      </c>
      <c r="G5" s="55" t="s">
        <v>32</v>
      </c>
      <c r="I5" s="56" t="s">
        <v>33</v>
      </c>
      <c r="K5" s="57" t="s">
        <v>46</v>
      </c>
      <c r="L5" s="57"/>
      <c r="N5" s="59" t="str">
        <f>D5</f>
        <v>Bruxelles</v>
      </c>
      <c r="O5" s="59" t="str">
        <f>E5</f>
        <v>Milano</v>
      </c>
      <c r="P5" s="59" t="str">
        <f>F5</f>
        <v>Nice</v>
      </c>
      <c r="Q5" s="59" t="str">
        <f>G5</f>
        <v>Barcelona</v>
      </c>
      <c r="S5" s="59" t="str">
        <f>N5</f>
        <v>Bruxelles</v>
      </c>
      <c r="T5" s="59" t="str">
        <f>O5</f>
        <v>Milano</v>
      </c>
      <c r="U5" s="59" t="str">
        <f>P5</f>
        <v>Nice</v>
      </c>
      <c r="V5" s="59" t="str">
        <f>Q5</f>
        <v>Barcelona</v>
      </c>
      <c r="W5" s="60" t="s">
        <v>46</v>
      </c>
      <c r="X5" s="60" t="s">
        <v>36</v>
      </c>
    </row>
    <row r="6" spans="1:24" s="42" customFormat="1" ht="12.75" customHeight="1">
      <c r="A6" s="75"/>
      <c r="B6" s="75"/>
      <c r="C6" s="89"/>
      <c r="D6" s="55" t="s">
        <v>37</v>
      </c>
      <c r="E6" s="55" t="s">
        <v>37</v>
      </c>
      <c r="F6" s="55" t="s">
        <v>37</v>
      </c>
      <c r="G6" s="55" t="s">
        <v>37</v>
      </c>
      <c r="I6" s="56" t="s">
        <v>38</v>
      </c>
      <c r="K6" s="57" t="s">
        <v>47</v>
      </c>
      <c r="L6" s="57"/>
      <c r="N6" s="59" t="s">
        <v>40</v>
      </c>
      <c r="O6" s="59" t="s">
        <v>40</v>
      </c>
      <c r="P6" s="59" t="s">
        <v>40</v>
      </c>
      <c r="Q6" s="59" t="s">
        <v>40</v>
      </c>
      <c r="S6" s="59" t="s">
        <v>48</v>
      </c>
      <c r="T6" s="59" t="s">
        <v>48</v>
      </c>
      <c r="U6" s="59" t="s">
        <v>48</v>
      </c>
      <c r="V6" s="59" t="s">
        <v>48</v>
      </c>
      <c r="W6" s="60" t="s">
        <v>47</v>
      </c>
      <c r="X6" s="60" t="s">
        <v>42</v>
      </c>
    </row>
    <row r="8" spans="1:24" s="42" customFormat="1" ht="12.75" customHeight="1">
      <c r="A8" s="76">
        <v>1</v>
      </c>
      <c r="B8" s="36" t="s">
        <v>76</v>
      </c>
      <c r="C8" s="82"/>
      <c r="D8" s="43">
        <v>3</v>
      </c>
      <c r="E8" s="43">
        <v>1</v>
      </c>
      <c r="F8" s="43">
        <v>2</v>
      </c>
      <c r="G8" s="43">
        <v>1</v>
      </c>
      <c r="I8" s="64">
        <f aca="true" t="shared" si="0" ref="I8:I25">LARGE($N8:$Q8,1)+LARGE($N8:$Q8,2)+LARGE($N8:$Q8,3)</f>
        <v>59</v>
      </c>
      <c r="K8" s="65">
        <f aca="true" t="shared" si="1" ref="K8:K17">W8</f>
        <v>108</v>
      </c>
      <c r="L8" s="66">
        <f aca="true" t="shared" si="2" ref="L8:L17">COUNTA(S8:V8)</f>
        <v>4</v>
      </c>
      <c r="N8" s="59">
        <f aca="true" t="shared" si="3" ref="N8:N17">IF(D8&lt;1,0,IF(D8&gt;20,0,21-D8))</f>
        <v>18</v>
      </c>
      <c r="O8" s="59">
        <f aca="true" t="shared" si="4" ref="O8:O17">IF(E8&lt;1,0,IF(E8&gt;20,0,21-E8))</f>
        <v>20</v>
      </c>
      <c r="P8" s="59">
        <f aca="true" t="shared" si="5" ref="P8:P17">IF(F8&lt;1,0,IF(F8&gt;20,0,21-F8))</f>
        <v>19</v>
      </c>
      <c r="Q8" s="59">
        <f aca="true" t="shared" si="6" ref="Q8:Q17">IF(G8&lt;1,0,IF(G8&gt;20,0,21-G8))</f>
        <v>20</v>
      </c>
      <c r="S8" s="42">
        <v>90</v>
      </c>
      <c r="T8" s="42">
        <v>105</v>
      </c>
      <c r="U8" s="42">
        <v>108</v>
      </c>
      <c r="V8" s="42">
        <v>105</v>
      </c>
      <c r="W8" s="69">
        <f aca="true" t="shared" si="7" ref="W8:W17">MAX(S8:V8)</f>
        <v>108</v>
      </c>
      <c r="X8" s="69">
        <f aca="true" t="shared" si="8" ref="X8:X17">COUNTA(S8:V8)</f>
        <v>4</v>
      </c>
    </row>
    <row r="9" spans="1:24" s="42" customFormat="1" ht="12.75" customHeight="1">
      <c r="A9" s="76">
        <v>2</v>
      </c>
      <c r="B9" s="36" t="s">
        <v>81</v>
      </c>
      <c r="C9" s="82"/>
      <c r="D9" s="43">
        <v>1</v>
      </c>
      <c r="E9" s="43">
        <v>3</v>
      </c>
      <c r="F9" s="43"/>
      <c r="G9" s="40">
        <v>3</v>
      </c>
      <c r="I9" s="64">
        <f t="shared" si="0"/>
        <v>56</v>
      </c>
      <c r="K9" s="65">
        <f t="shared" si="1"/>
        <v>103</v>
      </c>
      <c r="L9" s="66">
        <f t="shared" si="2"/>
        <v>3</v>
      </c>
      <c r="N9" s="59">
        <f t="shared" si="3"/>
        <v>20</v>
      </c>
      <c r="O9" s="59">
        <f t="shared" si="4"/>
        <v>18</v>
      </c>
      <c r="P9" s="59">
        <f t="shared" si="5"/>
        <v>0</v>
      </c>
      <c r="Q9" s="59">
        <f t="shared" si="6"/>
        <v>18</v>
      </c>
      <c r="S9" s="42">
        <v>100</v>
      </c>
      <c r="T9" s="42">
        <v>88</v>
      </c>
      <c r="V9">
        <v>103</v>
      </c>
      <c r="W9" s="69">
        <f t="shared" si="7"/>
        <v>103</v>
      </c>
      <c r="X9" s="69">
        <f t="shared" si="8"/>
        <v>3</v>
      </c>
    </row>
    <row r="10" spans="1:24" ht="12.75">
      <c r="A10" s="76">
        <v>3</v>
      </c>
      <c r="B10" s="36" t="s">
        <v>85</v>
      </c>
      <c r="C10" s="82"/>
      <c r="D10" s="43">
        <v>2</v>
      </c>
      <c r="E10" s="43">
        <v>2</v>
      </c>
      <c r="F10" s="43">
        <v>3</v>
      </c>
      <c r="G10" s="40">
        <v>4</v>
      </c>
      <c r="H10" s="42"/>
      <c r="I10" s="64">
        <f t="shared" si="0"/>
        <v>56</v>
      </c>
      <c r="J10" s="42"/>
      <c r="K10" s="65">
        <f t="shared" si="1"/>
        <v>102</v>
      </c>
      <c r="L10" s="66">
        <f t="shared" si="2"/>
        <v>4</v>
      </c>
      <c r="M10" s="42"/>
      <c r="N10" s="59">
        <f t="shared" si="3"/>
        <v>19</v>
      </c>
      <c r="O10" s="59">
        <f t="shared" si="4"/>
        <v>19</v>
      </c>
      <c r="P10" s="59">
        <f t="shared" si="5"/>
        <v>18</v>
      </c>
      <c r="Q10" s="59">
        <f t="shared" si="6"/>
        <v>17</v>
      </c>
      <c r="R10" s="42"/>
      <c r="S10" s="42">
        <v>95</v>
      </c>
      <c r="T10" s="42">
        <v>102</v>
      </c>
      <c r="U10" s="42">
        <v>102</v>
      </c>
      <c r="V10" s="42">
        <v>100</v>
      </c>
      <c r="W10" s="69">
        <f t="shared" si="7"/>
        <v>102</v>
      </c>
      <c r="X10" s="69">
        <f t="shared" si="8"/>
        <v>4</v>
      </c>
    </row>
    <row r="11" spans="1:24" s="42" customFormat="1" ht="12.75" customHeight="1">
      <c r="A11" s="76">
        <v>4</v>
      </c>
      <c r="B11" s="36" t="s">
        <v>90</v>
      </c>
      <c r="C11" s="82"/>
      <c r="D11" s="43">
        <v>6</v>
      </c>
      <c r="E11" s="43">
        <v>6</v>
      </c>
      <c r="F11" s="43">
        <v>4</v>
      </c>
      <c r="G11" s="40">
        <v>5</v>
      </c>
      <c r="H11"/>
      <c r="I11" s="64">
        <f t="shared" si="0"/>
        <v>48</v>
      </c>
      <c r="K11" s="65">
        <f t="shared" si="1"/>
        <v>90</v>
      </c>
      <c r="L11" s="66">
        <f t="shared" si="2"/>
        <v>4</v>
      </c>
      <c r="N11" s="59">
        <f t="shared" si="3"/>
        <v>15</v>
      </c>
      <c r="O11" s="59">
        <f t="shared" si="4"/>
        <v>15</v>
      </c>
      <c r="P11" s="59">
        <f t="shared" si="5"/>
        <v>17</v>
      </c>
      <c r="Q11" s="59">
        <f t="shared" si="6"/>
        <v>16</v>
      </c>
      <c r="R11"/>
      <c r="S11" s="42">
        <v>80</v>
      </c>
      <c r="T11">
        <v>85</v>
      </c>
      <c r="U11">
        <v>90</v>
      </c>
      <c r="V11">
        <v>90</v>
      </c>
      <c r="W11" s="69">
        <f t="shared" si="7"/>
        <v>90</v>
      </c>
      <c r="X11" s="69">
        <f t="shared" si="8"/>
        <v>4</v>
      </c>
    </row>
    <row r="12" spans="1:24" s="42" customFormat="1" ht="12.75" customHeight="1">
      <c r="A12" s="76">
        <v>5</v>
      </c>
      <c r="B12" s="36" t="s">
        <v>94</v>
      </c>
      <c r="C12" s="82"/>
      <c r="D12" s="43"/>
      <c r="E12" s="43"/>
      <c r="F12" s="43">
        <v>1</v>
      </c>
      <c r="G12" s="40">
        <v>2</v>
      </c>
      <c r="I12" s="64">
        <f t="shared" si="0"/>
        <v>39</v>
      </c>
      <c r="K12" s="65">
        <f t="shared" si="1"/>
        <v>112</v>
      </c>
      <c r="L12" s="66">
        <f t="shared" si="2"/>
        <v>2</v>
      </c>
      <c r="N12" s="59">
        <f t="shared" si="3"/>
        <v>0</v>
      </c>
      <c r="O12" s="59">
        <f t="shared" si="4"/>
        <v>0</v>
      </c>
      <c r="P12" s="59">
        <f t="shared" si="5"/>
        <v>20</v>
      </c>
      <c r="Q12" s="59">
        <f t="shared" si="6"/>
        <v>19</v>
      </c>
      <c r="U12" s="42">
        <v>112</v>
      </c>
      <c r="V12">
        <v>105</v>
      </c>
      <c r="W12" s="69">
        <f t="shared" si="7"/>
        <v>112</v>
      </c>
      <c r="X12" s="69">
        <f t="shared" si="8"/>
        <v>2</v>
      </c>
    </row>
    <row r="13" spans="1:24" s="42" customFormat="1" ht="12.75" customHeight="1">
      <c r="A13" s="76">
        <v>6</v>
      </c>
      <c r="B13" s="36" t="s">
        <v>97</v>
      </c>
      <c r="C13" s="82"/>
      <c r="D13" s="43">
        <v>4</v>
      </c>
      <c r="E13" s="43">
        <v>4</v>
      </c>
      <c r="F13" s="43"/>
      <c r="G13" s="43"/>
      <c r="I13" s="64">
        <f t="shared" si="0"/>
        <v>34</v>
      </c>
      <c r="K13" s="65">
        <f t="shared" si="1"/>
        <v>95</v>
      </c>
      <c r="L13" s="66">
        <f t="shared" si="2"/>
        <v>2</v>
      </c>
      <c r="N13" s="59">
        <f t="shared" si="3"/>
        <v>17</v>
      </c>
      <c r="O13" s="59">
        <f t="shared" si="4"/>
        <v>17</v>
      </c>
      <c r="P13" s="59">
        <f t="shared" si="5"/>
        <v>0</v>
      </c>
      <c r="Q13" s="59">
        <f t="shared" si="6"/>
        <v>0</v>
      </c>
      <c r="S13" s="42">
        <v>90</v>
      </c>
      <c r="T13" s="42">
        <v>95</v>
      </c>
      <c r="V13"/>
      <c r="W13" s="69">
        <f t="shared" si="7"/>
        <v>95</v>
      </c>
      <c r="X13" s="69">
        <f t="shared" si="8"/>
        <v>2</v>
      </c>
    </row>
    <row r="14" spans="1:24" s="42" customFormat="1" ht="12.75" customHeight="1">
      <c r="A14" s="76">
        <v>7</v>
      </c>
      <c r="B14" s="36" t="s">
        <v>102</v>
      </c>
      <c r="C14" s="82"/>
      <c r="D14" s="43">
        <v>5</v>
      </c>
      <c r="E14" s="43">
        <v>5</v>
      </c>
      <c r="F14" s="43"/>
      <c r="G14" s="40"/>
      <c r="I14" s="64">
        <f t="shared" si="0"/>
        <v>32</v>
      </c>
      <c r="K14" s="65">
        <f t="shared" si="1"/>
        <v>95</v>
      </c>
      <c r="L14" s="66">
        <f t="shared" si="2"/>
        <v>2</v>
      </c>
      <c r="N14" s="59">
        <f t="shared" si="3"/>
        <v>16</v>
      </c>
      <c r="O14" s="59">
        <f t="shared" si="4"/>
        <v>16</v>
      </c>
      <c r="P14" s="59">
        <f t="shared" si="5"/>
        <v>0</v>
      </c>
      <c r="Q14" s="59">
        <f t="shared" si="6"/>
        <v>0</v>
      </c>
      <c r="S14" s="42">
        <v>85</v>
      </c>
      <c r="T14">
        <v>95</v>
      </c>
      <c r="V14"/>
      <c r="W14" s="69">
        <f t="shared" si="7"/>
        <v>95</v>
      </c>
      <c r="X14" s="69">
        <f t="shared" si="8"/>
        <v>2</v>
      </c>
    </row>
    <row r="15" spans="1:24" s="42" customFormat="1" ht="12.75">
      <c r="A15" s="76">
        <v>8</v>
      </c>
      <c r="B15" s="36" t="s">
        <v>107</v>
      </c>
      <c r="C15" s="82"/>
      <c r="D15" s="43"/>
      <c r="E15" s="43"/>
      <c r="F15" s="43">
        <v>4</v>
      </c>
      <c r="G15" s="40">
        <v>6</v>
      </c>
      <c r="I15" s="64">
        <f t="shared" si="0"/>
        <v>32</v>
      </c>
      <c r="K15" s="65">
        <f t="shared" si="1"/>
        <v>90</v>
      </c>
      <c r="L15" s="66">
        <f t="shared" si="2"/>
        <v>2</v>
      </c>
      <c r="N15" s="59">
        <f t="shared" si="3"/>
        <v>0</v>
      </c>
      <c r="O15" s="59">
        <f t="shared" si="4"/>
        <v>0</v>
      </c>
      <c r="P15" s="59">
        <f t="shared" si="5"/>
        <v>17</v>
      </c>
      <c r="Q15" s="59">
        <f t="shared" si="6"/>
        <v>15</v>
      </c>
      <c r="U15" s="42">
        <v>90</v>
      </c>
      <c r="V15">
        <v>80</v>
      </c>
      <c r="W15" s="69">
        <f t="shared" si="7"/>
        <v>90</v>
      </c>
      <c r="X15" s="69">
        <f t="shared" si="8"/>
        <v>2</v>
      </c>
    </row>
    <row r="16" spans="1:24" ht="12.75">
      <c r="A16" s="76">
        <v>9</v>
      </c>
      <c r="B16" s="36" t="s">
        <v>111</v>
      </c>
      <c r="C16" s="82"/>
      <c r="D16" s="43"/>
      <c r="E16" s="43">
        <v>7</v>
      </c>
      <c r="F16" s="43"/>
      <c r="I16" s="64">
        <f t="shared" si="0"/>
        <v>14</v>
      </c>
      <c r="J16" s="42"/>
      <c r="K16" s="65">
        <f t="shared" si="1"/>
        <v>80</v>
      </c>
      <c r="L16" s="66">
        <f t="shared" si="2"/>
        <v>1</v>
      </c>
      <c r="M16" s="42"/>
      <c r="N16" s="59">
        <f t="shared" si="3"/>
        <v>0</v>
      </c>
      <c r="O16" s="59">
        <f t="shared" si="4"/>
        <v>14</v>
      </c>
      <c r="P16" s="59">
        <f t="shared" si="5"/>
        <v>0</v>
      </c>
      <c r="Q16" s="59">
        <f t="shared" si="6"/>
        <v>0</v>
      </c>
      <c r="T16">
        <v>80</v>
      </c>
      <c r="W16" s="69">
        <f t="shared" si="7"/>
        <v>80</v>
      </c>
      <c r="X16" s="69">
        <f t="shared" si="8"/>
        <v>1</v>
      </c>
    </row>
    <row r="17" spans="1:24" ht="12.75">
      <c r="A17" s="76">
        <v>10</v>
      </c>
      <c r="B17" s="36" t="s">
        <v>99</v>
      </c>
      <c r="C17" s="82"/>
      <c r="D17" s="43"/>
      <c r="E17" s="43">
        <v>7</v>
      </c>
      <c r="F17" s="43"/>
      <c r="I17" s="64">
        <f t="shared" si="0"/>
        <v>14</v>
      </c>
      <c r="J17" s="42"/>
      <c r="K17" s="65">
        <f t="shared" si="1"/>
        <v>80</v>
      </c>
      <c r="L17" s="66">
        <f t="shared" si="2"/>
        <v>1</v>
      </c>
      <c r="M17" s="42"/>
      <c r="N17" s="59">
        <f t="shared" si="3"/>
        <v>0</v>
      </c>
      <c r="O17" s="59">
        <f t="shared" si="4"/>
        <v>14</v>
      </c>
      <c r="P17" s="59">
        <f t="shared" si="5"/>
        <v>0</v>
      </c>
      <c r="Q17" s="59">
        <f t="shared" si="6"/>
        <v>0</v>
      </c>
      <c r="T17">
        <v>80</v>
      </c>
      <c r="W17" s="69">
        <f t="shared" si="7"/>
        <v>80</v>
      </c>
      <c r="X17" s="69">
        <f t="shared" si="8"/>
        <v>1</v>
      </c>
    </row>
    <row r="18" spans="1:24" s="42" customFormat="1" ht="12.75">
      <c r="A18" s="76">
        <v>11</v>
      </c>
      <c r="B18" s="36"/>
      <c r="C18" s="82"/>
      <c r="D18" s="43"/>
      <c r="E18" s="43"/>
      <c r="F18" s="43"/>
      <c r="G18" s="43"/>
      <c r="I18" s="64">
        <f t="shared" si="0"/>
        <v>0</v>
      </c>
      <c r="K18" s="65">
        <f aca="true" t="shared" si="9" ref="K18:K25">W18</f>
        <v>0</v>
      </c>
      <c r="L18" s="66">
        <f aca="true" t="shared" si="10" ref="L18:L25">COUNTA(S18:V18)</f>
        <v>0</v>
      </c>
      <c r="N18" s="59">
        <f aca="true" t="shared" si="11" ref="N18:N25">IF(D18&lt;1,0,IF(D18&gt;20,0,21-D18))</f>
        <v>0</v>
      </c>
      <c r="O18" s="59">
        <f aca="true" t="shared" si="12" ref="O18:O25">IF(E18&lt;1,0,IF(E18&gt;20,0,21-E18))</f>
        <v>0</v>
      </c>
      <c r="P18" s="59">
        <f aca="true" t="shared" si="13" ref="P18:P25">IF(F18&lt;1,0,IF(F18&gt;20,0,21-F18))</f>
        <v>0</v>
      </c>
      <c r="Q18" s="59">
        <f aca="true" t="shared" si="14" ref="Q18:Q25">IF(G18&lt;1,0,IF(G18&gt;20,0,21-G18))</f>
        <v>0</v>
      </c>
      <c r="V18"/>
      <c r="W18" s="69">
        <f aca="true" t="shared" si="15" ref="W18:W25">MAX(S18:V18)</f>
        <v>0</v>
      </c>
      <c r="X18" s="69">
        <f aca="true" t="shared" si="16" ref="X18:X25">COUNTA(S18:V18)</f>
        <v>0</v>
      </c>
    </row>
    <row r="19" spans="1:24" s="42" customFormat="1" ht="12.75">
      <c r="A19" s="76">
        <v>12</v>
      </c>
      <c r="B19" s="36"/>
      <c r="C19" s="82"/>
      <c r="D19" s="43"/>
      <c r="E19" s="43"/>
      <c r="F19" s="43"/>
      <c r="G19" s="40"/>
      <c r="I19" s="64">
        <f t="shared" si="0"/>
        <v>0</v>
      </c>
      <c r="K19" s="65">
        <f t="shared" si="9"/>
        <v>0</v>
      </c>
      <c r="L19" s="66">
        <f t="shared" si="10"/>
        <v>0</v>
      </c>
      <c r="N19" s="59">
        <f t="shared" si="11"/>
        <v>0</v>
      </c>
      <c r="O19" s="59">
        <f t="shared" si="12"/>
        <v>0</v>
      </c>
      <c r="P19" s="59">
        <f t="shared" si="13"/>
        <v>0</v>
      </c>
      <c r="Q19" s="59">
        <f t="shared" si="14"/>
        <v>0</v>
      </c>
      <c r="V19"/>
      <c r="W19" s="69">
        <f t="shared" si="15"/>
        <v>0</v>
      </c>
      <c r="X19" s="69">
        <f t="shared" si="16"/>
        <v>0</v>
      </c>
    </row>
    <row r="20" spans="1:24" s="42" customFormat="1" ht="12.75">
      <c r="A20" s="76">
        <v>13</v>
      </c>
      <c r="B20" s="36"/>
      <c r="C20" s="82"/>
      <c r="D20" s="43"/>
      <c r="E20" s="43"/>
      <c r="F20" s="43"/>
      <c r="G20" s="40"/>
      <c r="I20" s="64">
        <f t="shared" si="0"/>
        <v>0</v>
      </c>
      <c r="K20" s="65">
        <f t="shared" si="9"/>
        <v>0</v>
      </c>
      <c r="L20" s="66">
        <f t="shared" si="10"/>
        <v>0</v>
      </c>
      <c r="N20" s="59">
        <f t="shared" si="11"/>
        <v>0</v>
      </c>
      <c r="O20" s="59">
        <f t="shared" si="12"/>
        <v>0</v>
      </c>
      <c r="P20" s="59">
        <f t="shared" si="13"/>
        <v>0</v>
      </c>
      <c r="Q20" s="59">
        <f t="shared" si="14"/>
        <v>0</v>
      </c>
      <c r="V20"/>
      <c r="W20" s="69">
        <f t="shared" si="15"/>
        <v>0</v>
      </c>
      <c r="X20" s="69">
        <f t="shared" si="16"/>
        <v>0</v>
      </c>
    </row>
    <row r="21" spans="1:24" s="42" customFormat="1" ht="12.75" customHeight="1">
      <c r="A21" s="76">
        <v>14</v>
      </c>
      <c r="B21" s="36"/>
      <c r="C21" s="82"/>
      <c r="D21" s="43"/>
      <c r="E21" s="43"/>
      <c r="F21" s="43"/>
      <c r="G21" s="40"/>
      <c r="I21" s="64">
        <f t="shared" si="0"/>
        <v>0</v>
      </c>
      <c r="K21" s="65">
        <f t="shared" si="9"/>
        <v>0</v>
      </c>
      <c r="L21" s="66">
        <f t="shared" si="10"/>
        <v>0</v>
      </c>
      <c r="N21" s="59">
        <f t="shared" si="11"/>
        <v>0</v>
      </c>
      <c r="O21" s="59">
        <f t="shared" si="12"/>
        <v>0</v>
      </c>
      <c r="P21" s="59">
        <f t="shared" si="13"/>
        <v>0</v>
      </c>
      <c r="Q21" s="59">
        <f t="shared" si="14"/>
        <v>0</v>
      </c>
      <c r="V21"/>
      <c r="W21" s="69">
        <f t="shared" si="15"/>
        <v>0</v>
      </c>
      <c r="X21" s="69">
        <f t="shared" si="16"/>
        <v>0</v>
      </c>
    </row>
    <row r="22" spans="1:24" ht="12.75">
      <c r="A22" s="76">
        <v>15</v>
      </c>
      <c r="B22" s="36"/>
      <c r="C22" s="82"/>
      <c r="D22" s="43"/>
      <c r="E22" s="43"/>
      <c r="F22" s="43"/>
      <c r="H22" s="42"/>
      <c r="I22" s="64">
        <f t="shared" si="0"/>
        <v>0</v>
      </c>
      <c r="J22" s="42"/>
      <c r="K22" s="65">
        <f t="shared" si="9"/>
        <v>0</v>
      </c>
      <c r="L22" s="66">
        <f t="shared" si="10"/>
        <v>0</v>
      </c>
      <c r="M22" s="42"/>
      <c r="N22" s="59">
        <f t="shared" si="11"/>
        <v>0</v>
      </c>
      <c r="O22" s="59">
        <f t="shared" si="12"/>
        <v>0</v>
      </c>
      <c r="P22" s="59">
        <f t="shared" si="13"/>
        <v>0</v>
      </c>
      <c r="Q22" s="59">
        <f t="shared" si="14"/>
        <v>0</v>
      </c>
      <c r="R22" s="42"/>
      <c r="S22" s="42"/>
      <c r="T22" s="42"/>
      <c r="U22" s="42"/>
      <c r="W22" s="69">
        <f t="shared" si="15"/>
        <v>0</v>
      </c>
      <c r="X22" s="69">
        <f t="shared" si="16"/>
        <v>0</v>
      </c>
    </row>
    <row r="23" spans="1:24" ht="12.75">
      <c r="A23" s="76">
        <v>16</v>
      </c>
      <c r="B23" s="36"/>
      <c r="C23" s="82"/>
      <c r="D23" s="43"/>
      <c r="E23" s="43"/>
      <c r="F23" s="43"/>
      <c r="H23" s="42"/>
      <c r="I23" s="64">
        <f t="shared" si="0"/>
        <v>0</v>
      </c>
      <c r="J23" s="42"/>
      <c r="K23" s="65">
        <f t="shared" si="9"/>
        <v>0</v>
      </c>
      <c r="L23" s="66">
        <f t="shared" si="10"/>
        <v>0</v>
      </c>
      <c r="M23" s="42"/>
      <c r="N23" s="59">
        <f t="shared" si="11"/>
        <v>0</v>
      </c>
      <c r="O23" s="59">
        <f t="shared" si="12"/>
        <v>0</v>
      </c>
      <c r="P23" s="59">
        <f t="shared" si="13"/>
        <v>0</v>
      </c>
      <c r="Q23" s="59">
        <f t="shared" si="14"/>
        <v>0</v>
      </c>
      <c r="R23" s="42"/>
      <c r="S23" s="42"/>
      <c r="T23" s="42"/>
      <c r="U23" s="42"/>
      <c r="W23" s="69">
        <f t="shared" si="15"/>
        <v>0</v>
      </c>
      <c r="X23" s="69">
        <f t="shared" si="16"/>
        <v>0</v>
      </c>
    </row>
    <row r="24" spans="1:24" ht="12.75">
      <c r="A24" s="76">
        <v>17</v>
      </c>
      <c r="B24" s="36"/>
      <c r="C24" s="82"/>
      <c r="D24" s="43"/>
      <c r="E24" s="43"/>
      <c r="F24" s="43"/>
      <c r="H24" s="42"/>
      <c r="I24" s="64">
        <f t="shared" si="0"/>
        <v>0</v>
      </c>
      <c r="J24" s="42"/>
      <c r="K24" s="65">
        <f t="shared" si="9"/>
        <v>0</v>
      </c>
      <c r="L24" s="66">
        <f t="shared" si="10"/>
        <v>0</v>
      </c>
      <c r="M24" s="42"/>
      <c r="N24" s="59">
        <f t="shared" si="11"/>
        <v>0</v>
      </c>
      <c r="O24" s="59">
        <f t="shared" si="12"/>
        <v>0</v>
      </c>
      <c r="P24" s="59">
        <f t="shared" si="13"/>
        <v>0</v>
      </c>
      <c r="Q24" s="59">
        <f t="shared" si="14"/>
        <v>0</v>
      </c>
      <c r="R24" s="42"/>
      <c r="S24" s="42"/>
      <c r="T24" s="42"/>
      <c r="U24" s="42"/>
      <c r="W24" s="69">
        <f t="shared" si="15"/>
        <v>0</v>
      </c>
      <c r="X24" s="69">
        <f t="shared" si="16"/>
        <v>0</v>
      </c>
    </row>
    <row r="25" spans="1:24" ht="12.75">
      <c r="A25" s="76">
        <v>18</v>
      </c>
      <c r="B25" s="36"/>
      <c r="C25" s="82"/>
      <c r="D25" s="43"/>
      <c r="E25" s="43"/>
      <c r="F25" s="43"/>
      <c r="H25" s="42"/>
      <c r="I25" s="64">
        <f t="shared" si="0"/>
        <v>0</v>
      </c>
      <c r="J25" s="42"/>
      <c r="K25" s="65">
        <f t="shared" si="9"/>
        <v>0</v>
      </c>
      <c r="L25" s="66">
        <f t="shared" si="10"/>
        <v>0</v>
      </c>
      <c r="M25" s="42"/>
      <c r="N25" s="59">
        <f t="shared" si="11"/>
        <v>0</v>
      </c>
      <c r="O25" s="59">
        <f t="shared" si="12"/>
        <v>0</v>
      </c>
      <c r="P25" s="59">
        <f t="shared" si="13"/>
        <v>0</v>
      </c>
      <c r="Q25" s="59">
        <f t="shared" si="14"/>
        <v>0</v>
      </c>
      <c r="R25" s="42"/>
      <c r="S25" s="42"/>
      <c r="T25" s="42"/>
      <c r="U25" s="42"/>
      <c r="W25" s="69">
        <f t="shared" si="15"/>
        <v>0</v>
      </c>
      <c r="X25" s="69">
        <f t="shared" si="16"/>
        <v>0</v>
      </c>
    </row>
    <row r="26" spans="3:24" ht="12.75">
      <c r="C26" s="82"/>
      <c r="K26" s="79"/>
      <c r="L26" s="79"/>
      <c r="W26" s="92"/>
      <c r="X26" s="92"/>
    </row>
    <row r="27" spans="3:24" ht="12.75">
      <c r="C27" s="82"/>
      <c r="K27" s="79"/>
      <c r="L27" s="79"/>
      <c r="W27" s="92"/>
      <c r="X27" s="92"/>
    </row>
    <row r="28" spans="3:24" ht="12.75">
      <c r="C28" s="82"/>
      <c r="K28" s="79"/>
      <c r="L28" s="79"/>
      <c r="W28" s="92"/>
      <c r="X28" s="92"/>
    </row>
    <row r="29" spans="3:24" ht="12.75">
      <c r="C29" s="82"/>
      <c r="K29" s="79"/>
      <c r="L29" s="79"/>
      <c r="W29" s="92"/>
      <c r="X29" s="92"/>
    </row>
    <row r="30" spans="3:24" ht="12.75">
      <c r="C30" s="82"/>
      <c r="K30" s="79"/>
      <c r="L30" s="79"/>
      <c r="W30" s="92"/>
      <c r="X30" s="92"/>
    </row>
    <row r="31" spans="3:24" ht="12.75">
      <c r="C31" s="82"/>
      <c r="K31" s="79"/>
      <c r="L31" s="79"/>
      <c r="W31" s="92"/>
      <c r="X31" s="92"/>
    </row>
    <row r="32" spans="3:24" ht="12.75">
      <c r="C32" s="82"/>
      <c r="K32" s="79"/>
      <c r="L32" s="79"/>
      <c r="W32" s="92"/>
      <c r="X32" s="92"/>
    </row>
    <row r="33" spans="3:24" ht="12.75">
      <c r="C33" s="82"/>
      <c r="K33" s="79"/>
      <c r="L33" s="79"/>
      <c r="W33" s="92"/>
      <c r="X33" s="92"/>
    </row>
    <row r="34" spans="3:24" ht="12.75">
      <c r="C34" s="82"/>
      <c r="K34" s="79"/>
      <c r="L34" s="79"/>
      <c r="W34" s="92"/>
      <c r="X34" s="92"/>
    </row>
    <row r="35" spans="3:24" ht="12.75">
      <c r="C35" s="82"/>
      <c r="K35" s="79"/>
      <c r="L35" s="79"/>
      <c r="W35" s="92"/>
      <c r="X35" s="92"/>
    </row>
    <row r="36" spans="3:24" ht="12.75">
      <c r="C36" s="82"/>
      <c r="K36" s="79"/>
      <c r="L36" s="79"/>
      <c r="W36" s="92"/>
      <c r="X36" s="92"/>
    </row>
    <row r="37" spans="3:24" ht="12.75">
      <c r="C37" s="82"/>
      <c r="K37" s="79"/>
      <c r="L37" s="79"/>
      <c r="W37" s="92"/>
      <c r="X37" s="92"/>
    </row>
    <row r="38" spans="3:24" ht="12.75">
      <c r="C38" s="82"/>
      <c r="K38" s="79"/>
      <c r="L38" s="79"/>
      <c r="W38" s="92"/>
      <c r="X38" s="92"/>
    </row>
    <row r="39" spans="3:24" ht="12.75">
      <c r="C39" s="82"/>
      <c r="K39" s="79"/>
      <c r="L39" s="79"/>
      <c r="W39" s="92"/>
      <c r="X39" s="92"/>
    </row>
    <row r="40" spans="3:24" ht="12.75">
      <c r="C40" s="82"/>
      <c r="K40" s="79"/>
      <c r="L40" s="79"/>
      <c r="W40" s="92"/>
      <c r="X40" s="92"/>
    </row>
    <row r="41" spans="3:24" ht="12.75">
      <c r="C41" s="82"/>
      <c r="K41" s="79"/>
      <c r="L41" s="79"/>
      <c r="W41" s="92"/>
      <c r="X41" s="92"/>
    </row>
    <row r="42" spans="3:24" ht="12.75">
      <c r="C42" s="82"/>
      <c r="K42" s="79"/>
      <c r="L42" s="79"/>
      <c r="W42" s="92"/>
      <c r="X42" s="92"/>
    </row>
    <row r="43" spans="3:24" ht="12.75">
      <c r="C43" s="82"/>
      <c r="K43" s="79"/>
      <c r="L43" s="79"/>
      <c r="W43" s="92"/>
      <c r="X43" s="92"/>
    </row>
    <row r="44" spans="3:24" ht="12.75">
      <c r="C44" s="82"/>
      <c r="K44" s="79"/>
      <c r="L44" s="79"/>
      <c r="W44" s="92"/>
      <c r="X44" s="92"/>
    </row>
    <row r="45" spans="3:24" ht="12.75">
      <c r="C45" s="82"/>
      <c r="K45" s="79"/>
      <c r="L45" s="79"/>
      <c r="W45" s="92"/>
      <c r="X45" s="92"/>
    </row>
    <row r="46" spans="3:24" ht="12.75">
      <c r="C46" s="82"/>
      <c r="K46" s="79"/>
      <c r="L46" s="79"/>
      <c r="W46" s="92"/>
      <c r="X46" s="92"/>
    </row>
    <row r="47" spans="3:24" ht="12.75">
      <c r="C47" s="82"/>
      <c r="K47" s="79"/>
      <c r="L47" s="79"/>
      <c r="W47" s="92"/>
      <c r="X47" s="92"/>
    </row>
    <row r="48" spans="3:24" ht="12.75">
      <c r="C48" s="82"/>
      <c r="K48" s="79"/>
      <c r="L48" s="79"/>
      <c r="W48" s="92"/>
      <c r="X48" s="92"/>
    </row>
    <row r="49" spans="3:24" ht="12.75">
      <c r="C49" s="82"/>
      <c r="K49" s="79"/>
      <c r="L49" s="79"/>
      <c r="W49" s="92"/>
      <c r="X49" s="92"/>
    </row>
    <row r="50" spans="3:24" ht="12.75">
      <c r="C50" s="82"/>
      <c r="K50" s="79"/>
      <c r="L50" s="79"/>
      <c r="W50" s="92"/>
      <c r="X50" s="92"/>
    </row>
    <row r="51" spans="3:24" ht="12.75">
      <c r="C51" s="82"/>
      <c r="K51" s="79"/>
      <c r="L51" s="79"/>
      <c r="W51" s="92"/>
      <c r="X51" s="92"/>
    </row>
    <row r="52" spans="3:24" ht="12.75">
      <c r="C52" s="82"/>
      <c r="K52" s="79"/>
      <c r="L52" s="79"/>
      <c r="W52" s="92"/>
      <c r="X52" s="92"/>
    </row>
    <row r="53" spans="3:24" ht="12.75">
      <c r="C53" s="82"/>
      <c r="K53" s="79"/>
      <c r="L53" s="79"/>
      <c r="W53" s="92"/>
      <c r="X53" s="92"/>
    </row>
    <row r="54" spans="3:24" ht="12.75">
      <c r="C54" s="82"/>
      <c r="K54" s="79"/>
      <c r="L54" s="79"/>
      <c r="W54" s="92"/>
      <c r="X54" s="92"/>
    </row>
    <row r="55" spans="3:24" ht="12.75">
      <c r="C55" s="82"/>
      <c r="K55" s="79"/>
      <c r="L55" s="79"/>
      <c r="W55" s="92"/>
      <c r="X55" s="92"/>
    </row>
    <row r="56" spans="3:24" ht="12.75">
      <c r="C56" s="82"/>
      <c r="K56" s="79"/>
      <c r="L56" s="79"/>
      <c r="W56" s="92"/>
      <c r="X56" s="92"/>
    </row>
    <row r="57" spans="3:24" ht="12.75">
      <c r="C57" s="82"/>
      <c r="K57" s="79"/>
      <c r="L57" s="79"/>
      <c r="W57" s="92"/>
      <c r="X57" s="92"/>
    </row>
    <row r="58" spans="11:24" ht="12.75">
      <c r="K58" s="79"/>
      <c r="L58" s="79"/>
      <c r="W58" s="92"/>
      <c r="X58" s="92"/>
    </row>
    <row r="59" spans="11:24" ht="12.75">
      <c r="K59" s="79"/>
      <c r="L59" s="79"/>
      <c r="W59" s="92"/>
      <c r="X59" s="92"/>
    </row>
    <row r="60" spans="11:24" ht="12.75">
      <c r="K60" s="79"/>
      <c r="L60" s="79"/>
      <c r="W60" s="92"/>
      <c r="X60" s="92"/>
    </row>
    <row r="61" spans="11:24" ht="12.75">
      <c r="K61" s="79"/>
      <c r="L61" s="79"/>
      <c r="W61" s="92"/>
      <c r="X61" s="92"/>
    </row>
    <row r="62" spans="11:24" ht="12.75">
      <c r="K62" s="79"/>
      <c r="L62" s="79"/>
      <c r="W62" s="92"/>
      <c r="X62" s="92"/>
    </row>
    <row r="63" spans="11:24" ht="12.75">
      <c r="K63" s="79"/>
      <c r="L63" s="79"/>
      <c r="W63" s="92"/>
      <c r="X63" s="92"/>
    </row>
    <row r="64" spans="11:24" ht="12.75">
      <c r="K64" s="79"/>
      <c r="L64" s="79"/>
      <c r="W64" s="92"/>
      <c r="X64" s="92"/>
    </row>
    <row r="65" spans="11:24" ht="12.75">
      <c r="K65" s="79"/>
      <c r="L65" s="79"/>
      <c r="W65" s="92"/>
      <c r="X65" s="92"/>
    </row>
    <row r="66" spans="11:24" ht="12.75">
      <c r="K66" s="79"/>
      <c r="L66" s="79"/>
      <c r="W66" s="92"/>
      <c r="X66" s="92"/>
    </row>
    <row r="67" spans="11:24" ht="12.75">
      <c r="K67" s="79"/>
      <c r="L67" s="79"/>
      <c r="W67" s="92"/>
      <c r="X67" s="92"/>
    </row>
    <row r="68" spans="3:24" ht="12.75">
      <c r="C68" s="82"/>
      <c r="K68" s="79"/>
      <c r="L68" s="79"/>
      <c r="W68" s="92"/>
      <c r="X68" s="92"/>
    </row>
    <row r="69" spans="3:24" ht="12.75">
      <c r="C69" s="82"/>
      <c r="K69" s="79"/>
      <c r="L69" s="79"/>
      <c r="W69" s="92"/>
      <c r="X69" s="92"/>
    </row>
    <row r="70" spans="3:12" ht="12.75">
      <c r="C70" s="82"/>
      <c r="K70" s="79"/>
      <c r="L70" s="79"/>
    </row>
    <row r="71" spans="3:12" ht="12.75">
      <c r="C71" s="82"/>
      <c r="K71" s="79"/>
      <c r="L71" s="79"/>
    </row>
    <row r="72" spans="3:12" ht="12.75">
      <c r="C72" s="82"/>
      <c r="K72" s="79"/>
      <c r="L72" s="79"/>
    </row>
    <row r="73" spans="3:12" ht="12.75">
      <c r="C73" s="82"/>
      <c r="K73" s="79"/>
      <c r="L73" s="79"/>
    </row>
    <row r="74" spans="11:12" ht="12.75">
      <c r="K74" s="79"/>
      <c r="L74" s="79"/>
    </row>
    <row r="75" spans="11:12" ht="12.75">
      <c r="K75" s="79"/>
      <c r="L75" s="79"/>
    </row>
    <row r="76" spans="11:12" ht="12.75">
      <c r="K76" s="79"/>
      <c r="L76" s="79"/>
    </row>
    <row r="77" spans="11:12" ht="12.75">
      <c r="K77" s="79"/>
      <c r="L77" s="79"/>
    </row>
    <row r="78" spans="11:12" ht="12.75">
      <c r="K78" s="79"/>
      <c r="L78" s="79"/>
    </row>
    <row r="79" spans="11:12" ht="12.75">
      <c r="K79" s="79"/>
      <c r="L79" s="79"/>
    </row>
    <row r="80" spans="11:12" ht="12.75">
      <c r="K80" s="79"/>
      <c r="L80" s="79"/>
    </row>
    <row r="81" spans="11:12" ht="12.75">
      <c r="K81" s="79"/>
      <c r="L81" s="79"/>
    </row>
    <row r="82" spans="11:12" ht="12.75">
      <c r="K82" s="79"/>
      <c r="L82" s="79"/>
    </row>
    <row r="83" spans="11:12" ht="12.75">
      <c r="K83" s="79"/>
      <c r="L83" s="79"/>
    </row>
    <row r="84" spans="11:12" ht="12.75">
      <c r="K84" s="79"/>
      <c r="L84" s="79"/>
    </row>
  </sheetData>
  <conditionalFormatting sqref="C1:C6 N1:P6 Q5:Q6">
    <cfRule type="cellIs" priority="1" dxfId="0" operator="equal" stopIfTrue="1">
      <formula>0</formula>
    </cfRule>
  </conditionalFormatting>
  <conditionalFormatting sqref="D1:G6 D8:E25 F8:F20 G8:H15 G17:G18 H16:H18">
    <cfRule type="cellIs" priority="2" dxfId="0" operator="equal" stopIfTrue="1">
      <formula>"-"</formula>
    </cfRule>
  </conditionalFormatting>
  <conditionalFormatting sqref="L8:L25">
    <cfRule type="cellIs" priority="3" dxfId="4" operator="greaterThan" stopIfTrue="1">
      <formula>3</formula>
    </cfRule>
    <cfRule type="cellIs" priority="4" dxfId="3" operator="lessThanOrEqual" stopIfTrue="1">
      <formula>0</formula>
    </cfRule>
  </conditionalFormatting>
  <conditionalFormatting sqref="C8:C57 U15:U18">
    <cfRule type="cellIs" priority="5" dxfId="5" operator="equal" stopIfTrue="1">
      <formula>1</formula>
    </cfRule>
  </conditionalFormatting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Maxime Galichet</dc:creator>
  <cp:keywords/>
  <dc:description/>
  <cp:lastModifiedBy>Vincent VUVANKHA</cp:lastModifiedBy>
  <cp:lastPrinted>2008-09-23T18:22:48Z</cp:lastPrinted>
  <dcterms:created xsi:type="dcterms:W3CDTF">2008-10-16T09:24:36Z</dcterms:created>
  <dcterms:modified xsi:type="dcterms:W3CDTF">2008-10-16T09:24:36Z</dcterms:modified>
  <cp:category/>
  <cp:version/>
  <cp:contentType/>
  <cp:contentStatus/>
</cp:coreProperties>
</file>