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65" windowHeight="8535" tabRatio="729" activeTab="0"/>
  </bookViews>
  <sheets>
    <sheet name="Global" sheetId="1" r:id="rId1"/>
    <sheet name="Men Style" sheetId="2" r:id="rId2"/>
    <sheet name="Women Style" sheetId="3" r:id="rId3"/>
    <sheet name="Men Speed" sheetId="4" r:id="rId4"/>
    <sheet name="Women Speed" sheetId="5" r:id="rId5"/>
    <sheet name="Men FreeJump" sheetId="6" r:id="rId6"/>
    <sheet name="Women FreeJump" sheetId="7" r:id="rId7"/>
    <sheet name="Podiums" sheetId="8" r:id="rId8"/>
  </sheets>
  <definedNames>
    <definedName name="_xlnm.Print_Area" localSheetId="0">'Global'!$A$1:$L$83</definedName>
    <definedName name="_xlnm.Print_Area" localSheetId="7">'Podiums'!$A$1:$H$47</definedName>
  </definedNames>
  <calcPr fullCalcOnLoad="1"/>
</workbook>
</file>

<file path=xl/sharedStrings.xml><?xml version="1.0" encoding="utf-8"?>
<sst xmlns="http://schemas.openxmlformats.org/spreadsheetml/2006/main" count="860" uniqueCount="257">
  <si>
    <t>Freestyle Slalom Men</t>
  </si>
  <si>
    <t>Score</t>
  </si>
  <si>
    <t>Score of</t>
  </si>
  <si>
    <t>Number of</t>
  </si>
  <si>
    <t>Rank</t>
  </si>
  <si>
    <t>Moscou</t>
  </si>
  <si>
    <t>Barcelona</t>
  </si>
  <si>
    <t>Best</t>
  </si>
  <si>
    <t>top 3</t>
  </si>
  <si>
    <t xml:space="preserve">top 3  </t>
  </si>
  <si>
    <t>competition</t>
  </si>
  <si>
    <t>Ranking</t>
  </si>
  <si>
    <t xml:space="preserve"> 3 results</t>
  </si>
  <si>
    <t>Results</t>
  </si>
  <si>
    <t>Points</t>
  </si>
  <si>
    <t>competitions</t>
  </si>
  <si>
    <t>performed</t>
  </si>
  <si>
    <t>-</t>
  </si>
  <si>
    <t>Time</t>
  </si>
  <si>
    <t>Speed Slalom Men</t>
  </si>
  <si>
    <t>Speed Slalom Women</t>
  </si>
  <si>
    <t>Freestyle Slalom Women</t>
  </si>
  <si>
    <t>Bordeaux</t>
  </si>
  <si>
    <t>Milano</t>
  </si>
  <si>
    <t>Skaters 2007</t>
  </si>
  <si>
    <t>Competitions of the IFSA Cup 2007</t>
  </si>
  <si>
    <t>IFSA Cup Ranking 2007</t>
  </si>
  <si>
    <t>VUVANKHA Vincent</t>
  </si>
  <si>
    <t>ULIVIERI Luca</t>
  </si>
  <si>
    <t>MILYOKHIN Dmitry</t>
  </si>
  <si>
    <t>BARBAZ Guillaume</t>
  </si>
  <si>
    <t>FERRARI Tiziano</t>
  </si>
  <si>
    <t>GORBATOV Anatoly</t>
  </si>
  <si>
    <t>FLINOIS Christophe</t>
  </si>
  <si>
    <t>RYAZANTSEV Kiryl</t>
  </si>
  <si>
    <t>LUXEY Clément</t>
  </si>
  <si>
    <t>MILLERET Jean-Baptiste</t>
  </si>
  <si>
    <t>FUMERON Alexandre</t>
  </si>
  <si>
    <t>ROMAIN Luca</t>
  </si>
  <si>
    <t>JORGE Teba</t>
  </si>
  <si>
    <t>PIACENTINI Davide</t>
  </si>
  <si>
    <t>BELLET Carlos</t>
  </si>
  <si>
    <t>GANDARA Jesus</t>
  </si>
  <si>
    <t>MATA FERNANDEZ Alejandro</t>
  </si>
  <si>
    <t>ROA REDONDO Pedro</t>
  </si>
  <si>
    <t>FLORES Carlos</t>
  </si>
  <si>
    <t>BERMÚDEZ CÁCERES Victor</t>
  </si>
  <si>
    <t>JIRON Mariano</t>
  </si>
  <si>
    <t>REYES ALMENARA Moises</t>
  </si>
  <si>
    <t>LEJEUNE Caroline</t>
  </si>
  <si>
    <t>SEMENOVA Polina</t>
  </si>
  <si>
    <t>VERONESE Sarah</t>
  </si>
  <si>
    <t>BOSSI Barbara</t>
  </si>
  <si>
    <t>DIKUSHINA Katja</t>
  </si>
  <si>
    <t>BARLOCCO Sara</t>
  </si>
  <si>
    <t>HIVERT Chloe</t>
  </si>
  <si>
    <t xml:space="preserve">DEL HOYO DEL AMOR Ana </t>
  </si>
  <si>
    <t>RODRIGUEZ Elisabet</t>
  </si>
  <si>
    <t>MIRUMBRALES Estibaliz</t>
  </si>
  <si>
    <t>THOMAS Severine</t>
  </si>
  <si>
    <t>FORT Yohan</t>
  </si>
  <si>
    <t>JOIE Baptiste</t>
  </si>
  <si>
    <t>IMBERT Antoine</t>
  </si>
  <si>
    <t>TESSIER Robin</t>
  </si>
  <si>
    <t>CARRETERO Marcel</t>
  </si>
  <si>
    <t>TEBA Jorge</t>
  </si>
  <si>
    <t>PLAZA Jose Antonio</t>
  </si>
  <si>
    <t>Heigth</t>
  </si>
  <si>
    <t>CATROUX Laurent</t>
  </si>
  <si>
    <t>VIEIRA Rui</t>
  </si>
  <si>
    <t>SERRA  Eduardo</t>
  </si>
  <si>
    <t>DE JUAN NAVARRO Victor</t>
  </si>
  <si>
    <t>Perfor</t>
  </si>
  <si>
    <t>mance</t>
  </si>
  <si>
    <t>CHEREMETIEFF Igor</t>
  </si>
  <si>
    <t>BELLOTTO Andréa</t>
  </si>
  <si>
    <t>LEBOIS Romain</t>
  </si>
  <si>
    <t>PAPARO Enrico</t>
  </si>
  <si>
    <t>CEBE Thomas</t>
  </si>
  <si>
    <t>CLARIS Alexandre</t>
  </si>
  <si>
    <t>QUIRICONI Nicolas</t>
  </si>
  <si>
    <t>FAUCAMPRE Antoine</t>
  </si>
  <si>
    <t>SCHRAEPEN Tim</t>
  </si>
  <si>
    <t>SEYRES Chloé</t>
  </si>
  <si>
    <t>LUALDI Chiara</t>
  </si>
  <si>
    <t>VIOLEAU Fanny</t>
  </si>
  <si>
    <t>RAGER Nathalie</t>
  </si>
  <si>
    <t>BARLOCCO Sarah</t>
  </si>
  <si>
    <t>COCHEY CAHUZAC Eva</t>
  </si>
  <si>
    <t>HIVERT Chloé</t>
  </si>
  <si>
    <t>INGREMEAU Chloé</t>
  </si>
  <si>
    <t>ROTUNNO Cristina</t>
  </si>
  <si>
    <t>GUICHETEAU Clémence</t>
  </si>
  <si>
    <t>CASTAGNI Chiara</t>
  </si>
  <si>
    <t>LENZI Giulia</t>
  </si>
  <si>
    <t>BERT Alizée</t>
  </si>
  <si>
    <t>CHAMBORD Romain</t>
  </si>
  <si>
    <t>ROMAIN Lucas</t>
  </si>
  <si>
    <t xml:space="preserve">CELAT Pierre  </t>
  </si>
  <si>
    <t>RATAUD Mathieu</t>
  </si>
  <si>
    <t>VIOLEAU Martin</t>
  </si>
  <si>
    <t>DUBOIS Pierre Henri</t>
  </si>
  <si>
    <t>PASQUIER Loïc</t>
  </si>
  <si>
    <t>LAMBERT Ivan</t>
  </si>
  <si>
    <t>PENARD Benoit</t>
  </si>
  <si>
    <t>DUPAS Thomas</t>
  </si>
  <si>
    <t>THOMAS Séverine</t>
  </si>
  <si>
    <t>CONAN Maëlis</t>
  </si>
  <si>
    <t>DENOUAL Julie</t>
  </si>
  <si>
    <t>NAIT CHALAL Hakim</t>
  </si>
  <si>
    <t>RATAUD Thomas</t>
  </si>
  <si>
    <t>FREMOND Marc</t>
  </si>
  <si>
    <t>LEGERON Kevin</t>
  </si>
  <si>
    <t>PALU Sébastien</t>
  </si>
  <si>
    <t>ZELENOVA Nadezhda</t>
  </si>
  <si>
    <t>ISAEVA Julija</t>
  </si>
  <si>
    <t>BOJKO Marina</t>
  </si>
  <si>
    <t>BABIJ Anzhelika</t>
  </si>
  <si>
    <t>FADINA Ol'ga</t>
  </si>
  <si>
    <t>MASLOVA Natalija</t>
  </si>
  <si>
    <t>BATALOVA Elena</t>
  </si>
  <si>
    <t>JAKUTINA Valerija</t>
  </si>
  <si>
    <t>LYSENKO Kristina</t>
  </si>
  <si>
    <t>KOMISARZHEVSKAJA Sveta</t>
  </si>
  <si>
    <t>STROGETSKAJA Oksana</t>
  </si>
  <si>
    <t>KOROBKOVA Ol'ga</t>
  </si>
  <si>
    <t>ASTAHNOVICH Alisa</t>
  </si>
  <si>
    <t>RABCHUN Marija</t>
  </si>
  <si>
    <t>LOBUNEC Ekaterina</t>
  </si>
  <si>
    <t>VU VAN KHA Vincent</t>
  </si>
  <si>
    <t>TKACHEV Vladimir</t>
  </si>
  <si>
    <t>KOROTKIH Dmitrij</t>
  </si>
  <si>
    <t>RYCHKOV Aleksej</t>
  </si>
  <si>
    <t>ROMANENKO Yasha</t>
  </si>
  <si>
    <t>BELENEC Pavel</t>
  </si>
  <si>
    <t>HOROL'SKIJ Andrej</t>
  </si>
  <si>
    <t>ALEKSEEV Jurij</t>
  </si>
  <si>
    <t>SHEVARUTIN Dmitrij</t>
  </si>
  <si>
    <t>BAZHUTOV Artem</t>
  </si>
  <si>
    <t>ISLAMOV Denis</t>
  </si>
  <si>
    <t>PROSTAKOV Alexei</t>
  </si>
  <si>
    <t>KRESMAN Georgij</t>
  </si>
  <si>
    <t>TORLOPOV  Jurij</t>
  </si>
  <si>
    <t>HERRERO Olivier</t>
  </si>
  <si>
    <t>SHULHAN Alex</t>
  </si>
  <si>
    <t>ANUFRIEV Andrej</t>
  </si>
  <si>
    <t>KASHKO Evgenij</t>
  </si>
  <si>
    <t>MEKHTIEV Arif</t>
  </si>
  <si>
    <t>MEL'NIKOV Aleksej</t>
  </si>
  <si>
    <t>MELESHKEVICH Viktor</t>
  </si>
  <si>
    <t>KOUDREVATYKH Aleksander</t>
  </si>
  <si>
    <t>SERJOGIN Timur</t>
  </si>
  <si>
    <t>KOTIKOV Artem</t>
  </si>
  <si>
    <t>NOUH Walid</t>
  </si>
  <si>
    <t>GORDIN Roman</t>
  </si>
  <si>
    <t>LUKIN Vitalij</t>
  </si>
  <si>
    <t>HODOBASH Roman</t>
  </si>
  <si>
    <t>TOLSTIKOV Ilja</t>
  </si>
  <si>
    <t>DERGACHEV Mihail</t>
  </si>
  <si>
    <t>ISTOMIN Dmitrij</t>
  </si>
  <si>
    <t>ADLI Farrukh</t>
  </si>
  <si>
    <t>NEUMOIN Andrej</t>
  </si>
  <si>
    <t>NIKITIN Aleksandr</t>
  </si>
  <si>
    <t>SHALASHOV Andrej</t>
  </si>
  <si>
    <t>SHERSHNEV Artem</t>
  </si>
  <si>
    <t>LAVRENKOV Aleksej</t>
  </si>
  <si>
    <t>TASKINA Maria</t>
  </si>
  <si>
    <t>NIKOLAENKO Maria</t>
  </si>
  <si>
    <t>SIDOROVSKIY Aleksander</t>
  </si>
  <si>
    <t>IVANOV Artem</t>
  </si>
  <si>
    <t>MIRONOV Dmitrij</t>
  </si>
  <si>
    <t>EFIMOV Anton</t>
  </si>
  <si>
    <t>MILJUTIN Igor'</t>
  </si>
  <si>
    <t>KOLCHANOV Mihail</t>
  </si>
  <si>
    <t>PODGORNYJ Dmitrij</t>
  </si>
  <si>
    <t>SMIRNOV Mihail</t>
  </si>
  <si>
    <t xml:space="preserve">ANUCHKIN Igor' </t>
  </si>
  <si>
    <t>TUZHILIN Maksim</t>
  </si>
  <si>
    <t>ZAHAROV Mihail</t>
  </si>
  <si>
    <t>MIKHAJLITSIN Grigorij</t>
  </si>
  <si>
    <t>BOCHAROV Aleksej</t>
  </si>
  <si>
    <t>FORMINOV Maxim</t>
  </si>
  <si>
    <t>SHEVCHENKO Anton</t>
  </si>
  <si>
    <t>SHEVCHENKO Vladimir</t>
  </si>
  <si>
    <t>ZAVRAZHNOV Ivan</t>
  </si>
  <si>
    <t>TEMNOV Dmirtij</t>
  </si>
  <si>
    <t>Trials</t>
  </si>
  <si>
    <t>DE MASI Niccolò</t>
  </si>
  <si>
    <t>WHITTAKER Kevin</t>
  </si>
  <si>
    <t>DU PELOUX Flavien</t>
  </si>
  <si>
    <t>ADRIABELOMA Harilalaina</t>
  </si>
  <si>
    <t>CODAZZI Barbara</t>
  </si>
  <si>
    <t>CARDINI Melissa</t>
  </si>
  <si>
    <t>SCHIAVON Chiara</t>
  </si>
  <si>
    <t>BRIVIO Savio</t>
  </si>
  <si>
    <t>FUSCO Kimon</t>
  </si>
  <si>
    <t>DE ANGELIS Gianni</t>
  </si>
  <si>
    <t>HERONNEAUX Richard</t>
  </si>
  <si>
    <t>CELAT Pierre</t>
  </si>
  <si>
    <t>MESSINA Mathieu</t>
  </si>
  <si>
    <t>COUDRAU Sebastien</t>
  </si>
  <si>
    <t>WORLD CUP</t>
  </si>
  <si>
    <t>2007 Freestyle Skating</t>
  </si>
  <si>
    <t>Freejump Men</t>
  </si>
  <si>
    <t>Freejump Women</t>
  </si>
  <si>
    <t>IFSA Cup 2007</t>
  </si>
  <si>
    <t>Freestyle Slalom Podium</t>
  </si>
  <si>
    <t xml:space="preserve">Name </t>
  </si>
  <si>
    <t>Surname</t>
  </si>
  <si>
    <t>Country</t>
  </si>
  <si>
    <t xml:space="preserve">Performance (best run) </t>
  </si>
  <si>
    <t xml:space="preserve">LEJEUNE </t>
  </si>
  <si>
    <t>Caroline</t>
  </si>
  <si>
    <t>France</t>
  </si>
  <si>
    <t>points</t>
  </si>
  <si>
    <t>SEYRES</t>
  </si>
  <si>
    <t>Chloé</t>
  </si>
  <si>
    <t>SEMENOVA</t>
  </si>
  <si>
    <t>Polina</t>
  </si>
  <si>
    <t>Russia</t>
  </si>
  <si>
    <t xml:space="preserve">VU VAN KHA </t>
  </si>
  <si>
    <t>Vincent</t>
  </si>
  <si>
    <t xml:space="preserve">FORT </t>
  </si>
  <si>
    <t>Yohan</t>
  </si>
  <si>
    <t xml:space="preserve">TESSIER </t>
  </si>
  <si>
    <t>Robin</t>
  </si>
  <si>
    <t>Speed Slalom Podium</t>
  </si>
  <si>
    <t xml:space="preserve">Performance (best time) </t>
  </si>
  <si>
    <t xml:space="preserve">VERONESE </t>
  </si>
  <si>
    <t>Sarah</t>
  </si>
  <si>
    <t>Italy</t>
  </si>
  <si>
    <t>seconds</t>
  </si>
  <si>
    <t xml:space="preserve">THOMAS </t>
  </si>
  <si>
    <t>Séverine</t>
  </si>
  <si>
    <t xml:space="preserve">LUALDI </t>
  </si>
  <si>
    <t>Chiara</t>
  </si>
  <si>
    <t xml:space="preserve">JOIE </t>
  </si>
  <si>
    <t>Baptiste</t>
  </si>
  <si>
    <t xml:space="preserve">ULIVIERI </t>
  </si>
  <si>
    <t>Luca</t>
  </si>
  <si>
    <t>Free Jump Women</t>
  </si>
  <si>
    <t>Performance</t>
  </si>
  <si>
    <t>HIVERT</t>
  </si>
  <si>
    <t>cm</t>
  </si>
  <si>
    <t>CONAN</t>
  </si>
  <si>
    <t>Maëlis</t>
  </si>
  <si>
    <t xml:space="preserve">BERT </t>
  </si>
  <si>
    <t>Alizée</t>
  </si>
  <si>
    <t>Free Jump Men</t>
  </si>
  <si>
    <t>RATAUD</t>
  </si>
  <si>
    <t>Thomas</t>
  </si>
  <si>
    <t xml:space="preserve">IMBERT </t>
  </si>
  <si>
    <t>Antoine</t>
  </si>
  <si>
    <t>RYAZANTSEV</t>
  </si>
  <si>
    <t>Kiryl</t>
  </si>
  <si>
    <t>1-2 September 2007</t>
  </si>
  <si>
    <t>Free Jump Podium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</si>
</sst>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* #,##0_);_(* \(#,##0\);_(* &quot;-&quot;_);_(@_)"/>
    <numFmt numFmtId="186" formatCode="_(&quot;€&quot;* #,##0.00_);_(&quot;€&quot;* \(#,##0.00\);_(&quot;€&quot;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0#"/>
    <numFmt numFmtId="195" formatCode="0.0"/>
    <numFmt numFmtId="196" formatCode="#,##0.0"/>
    <numFmt numFmtId="197" formatCode="#,##0\ &quot;F&quot;;\-#,##0\ &quot;F&quot;"/>
    <numFmt numFmtId="198" formatCode="#,##0\ &quot;F&quot;;[Red]\-#,##0\ &quot;F&quot;"/>
    <numFmt numFmtId="199" formatCode="#,##0.00\ &quot;F&quot;;\-#,##0.00\ &quot;F&quot;"/>
    <numFmt numFmtId="200" formatCode="#,##0.00\ &quot;F&quot;;[Red]\-#,##0.00\ &quot;F&quot;"/>
    <numFmt numFmtId="201" formatCode="_-* #,##0\ &quot;F&quot;_-;\-* #,##0\ &quot;F&quot;_-;_-* &quot;-&quot;\ &quot;F&quot;_-;_-@_-"/>
    <numFmt numFmtId="202" formatCode="_-* #,##0\ _F_-;\-* #,##0\ _F_-;_-* &quot;-&quot;\ _F_-;_-@_-"/>
    <numFmt numFmtId="203" formatCode="_-* #,##0.00\ &quot;F&quot;_-;\-* #,##0.00\ &quot;F&quot;_-;_-* &quot;-&quot;??\ &quot;F&quot;_-;_-@_-"/>
    <numFmt numFmtId="204" formatCode="_-* #,##0.00\ _F_-;\-* #,##0.00\ _F_-;_-* &quot;-&quot;??\ _F_-;_-@_-"/>
    <numFmt numFmtId="205" formatCode="0.000"/>
    <numFmt numFmtId="206" formatCode="0.0000"/>
    <numFmt numFmtId="207" formatCode="#,##0.000"/>
    <numFmt numFmtId="208" formatCode="m:ss.000"/>
    <numFmt numFmtId="209" formatCode="ss.000"/>
  </numFmts>
  <fonts count="12">
    <font>
      <sz val="10"/>
      <name val="Arial"/>
      <family val="0"/>
    </font>
    <font>
      <b/>
      <sz val="10"/>
      <name val="Arial"/>
      <family val="0"/>
    </font>
    <font>
      <u val="single"/>
      <sz val="10"/>
      <name val="Arial"/>
      <family val="0"/>
    </font>
    <font>
      <sz val="10"/>
      <color indexed="23"/>
      <name val="Arial"/>
      <family val="0"/>
    </font>
    <font>
      <b/>
      <sz val="10"/>
      <color indexed="23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1" fontId="1" fillId="3" borderId="0" xfId="0" applyNumberFormat="1" applyFont="1" applyFill="1" applyBorder="1" applyAlignment="1">
      <alignment horizontal="left"/>
    </xf>
    <xf numFmtId="1" fontId="0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4" fontId="0" fillId="3" borderId="0" xfId="0" applyNumberFormat="1" applyFont="1" applyFill="1" applyBorder="1" applyAlignment="1">
      <alignment horizontal="center"/>
    </xf>
    <xf numFmtId="194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left"/>
    </xf>
    <xf numFmtId="1" fontId="2" fillId="4" borderId="0" xfId="0" applyNumberFormat="1" applyFont="1" applyFill="1" applyBorder="1" applyAlignment="1">
      <alignment horizontal="left"/>
    </xf>
    <xf numFmtId="1" fontId="0" fillId="4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4" fontId="0" fillId="6" borderId="0" xfId="0" applyNumberFormat="1" applyFont="1" applyFill="1" applyBorder="1" applyAlignment="1">
      <alignment horizontal="center"/>
    </xf>
    <xf numFmtId="1" fontId="2" fillId="7" borderId="0" xfId="0" applyNumberFormat="1" applyFont="1" applyFill="1" applyBorder="1" applyAlignment="1">
      <alignment horizontal="left"/>
    </xf>
    <xf numFmtId="1" fontId="0" fillId="7" borderId="0" xfId="0" applyNumberFormat="1" applyFont="1" applyFill="1" applyBorder="1" applyAlignment="1">
      <alignment horizontal="center"/>
    </xf>
    <xf numFmtId="1" fontId="2" fillId="6" borderId="0" xfId="0" applyNumberFormat="1" applyFont="1" applyFill="1" applyBorder="1" applyAlignment="1">
      <alignment horizontal="left"/>
    </xf>
    <xf numFmtId="1" fontId="0" fillId="6" borderId="0" xfId="0" applyNumberFormat="1" applyFont="1" applyFill="1" applyBorder="1" applyAlignment="1">
      <alignment horizontal="center"/>
    </xf>
    <xf numFmtId="194" fontId="2" fillId="3" borderId="0" xfId="0" applyNumberFormat="1" applyFont="1" applyFill="1" applyBorder="1" applyAlignment="1">
      <alignment horizontal="center"/>
    </xf>
    <xf numFmtId="194" fontId="1" fillId="2" borderId="0" xfId="0" applyNumberFormat="1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6" borderId="0" xfId="0" applyNumberFormat="1" applyFont="1" applyFill="1" applyBorder="1" applyAlignment="1">
      <alignment horizontal="center"/>
    </xf>
    <xf numFmtId="194" fontId="2" fillId="8" borderId="0" xfId="0" applyNumberFormat="1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8" borderId="0" xfId="0" applyFill="1" applyAlignment="1">
      <alignment/>
    </xf>
    <xf numFmtId="2" fontId="0" fillId="2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2" fontId="2" fillId="6" borderId="0" xfId="0" applyNumberFormat="1" applyFont="1" applyFill="1" applyBorder="1" applyAlignment="1">
      <alignment horizontal="left"/>
    </xf>
    <xf numFmtId="2" fontId="0" fillId="6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1" fontId="0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194" fontId="3" fillId="2" borderId="0" xfId="0" applyNumberFormat="1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1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1" fontId="0" fillId="2" borderId="0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left"/>
    </xf>
    <xf numFmtId="1" fontId="0" fillId="3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left"/>
    </xf>
    <xf numFmtId="1" fontId="2" fillId="4" borderId="0" xfId="0" applyNumberFormat="1" applyFont="1" applyFill="1" applyBorder="1" applyAlignment="1">
      <alignment horizontal="left"/>
    </xf>
    <xf numFmtId="1" fontId="0" fillId="4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2" borderId="0" xfId="0" applyNumberFormat="1" applyFont="1" applyFill="1" applyBorder="1" applyAlignment="1" quotePrefix="1">
      <alignment horizontal="center"/>
    </xf>
    <xf numFmtId="0" fontId="0" fillId="7" borderId="0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8" fillId="9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4" fontId="6" fillId="9" borderId="1" xfId="0" applyNumberFormat="1" applyFont="1" applyFill="1" applyBorder="1" applyAlignment="1">
      <alignment/>
    </xf>
    <xf numFmtId="4" fontId="6" fillId="9" borderId="2" xfId="0" applyNumberFormat="1" applyFont="1" applyFill="1" applyBorder="1" applyAlignment="1">
      <alignment/>
    </xf>
    <xf numFmtId="4" fontId="9" fillId="9" borderId="2" xfId="0" applyNumberFormat="1" applyFont="1" applyFill="1" applyBorder="1" applyAlignment="1">
      <alignment horizontal="center"/>
    </xf>
    <xf numFmtId="3" fontId="0" fillId="9" borderId="3" xfId="0" applyNumberFormat="1" applyFill="1" applyBorder="1" applyAlignment="1">
      <alignment/>
    </xf>
    <xf numFmtId="4" fontId="6" fillId="9" borderId="4" xfId="0" applyNumberFormat="1" applyFont="1" applyFill="1" applyBorder="1" applyAlignment="1">
      <alignment/>
    </xf>
    <xf numFmtId="4" fontId="6" fillId="9" borderId="5" xfId="0" applyNumberFormat="1" applyFont="1" applyFill="1" applyBorder="1" applyAlignment="1">
      <alignment/>
    </xf>
    <xf numFmtId="4" fontId="9" fillId="9" borderId="5" xfId="0" applyNumberFormat="1" applyFont="1" applyFill="1" applyBorder="1" applyAlignment="1">
      <alignment horizontal="center"/>
    </xf>
    <xf numFmtId="3" fontId="0" fillId="9" borderId="6" xfId="0" applyNumberForma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4" fontId="6" fillId="9" borderId="7" xfId="0" applyNumberFormat="1" applyFont="1" applyFill="1" applyBorder="1" applyAlignment="1">
      <alignment/>
    </xf>
    <xf numFmtId="4" fontId="6" fillId="9" borderId="8" xfId="0" applyNumberFormat="1" applyFont="1" applyFill="1" applyBorder="1" applyAlignment="1">
      <alignment/>
    </xf>
    <xf numFmtId="4" fontId="9" fillId="9" borderId="8" xfId="0" applyNumberFormat="1" applyFont="1" applyFill="1" applyBorder="1" applyAlignment="1">
      <alignment horizontal="center"/>
    </xf>
    <xf numFmtId="3" fontId="0" fillId="9" borderId="9" xfId="0" applyNumberFormat="1" applyFill="1" applyBorder="1" applyAlignment="1">
      <alignment/>
    </xf>
    <xf numFmtId="0" fontId="11" fillId="2" borderId="0" xfId="0" applyFont="1" applyFill="1" applyAlignment="1">
      <alignment/>
    </xf>
    <xf numFmtId="3" fontId="0" fillId="4" borderId="10" xfId="0" applyNumberForma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left"/>
    </xf>
    <xf numFmtId="4" fontId="0" fillId="4" borderId="12" xfId="0" applyNumberFormat="1" applyFill="1" applyBorder="1" applyAlignment="1">
      <alignment/>
    </xf>
    <xf numFmtId="3" fontId="0" fillId="8" borderId="10" xfId="0" applyNumberFormat="1" applyFill="1" applyBorder="1" applyAlignment="1">
      <alignment horizontal="center"/>
    </xf>
    <xf numFmtId="0" fontId="0" fillId="5" borderId="10" xfId="0" applyFont="1" applyFill="1" applyBorder="1" applyAlignment="1">
      <alignment/>
    </xf>
    <xf numFmtId="3" fontId="0" fillId="5" borderId="10" xfId="0" applyNumberFormat="1" applyFill="1" applyBorder="1" applyAlignment="1">
      <alignment/>
    </xf>
    <xf numFmtId="0" fontId="0" fillId="2" borderId="0" xfId="0" applyFill="1" applyAlignment="1">
      <alignment horizontal="center" vertical="top" wrapText="1"/>
    </xf>
    <xf numFmtId="2" fontId="0" fillId="5" borderId="10" xfId="0" applyNumberFormat="1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0" fillId="5" borderId="10" xfId="0" applyFill="1" applyBorder="1" applyAlignment="1">
      <alignment/>
    </xf>
    <xf numFmtId="0" fontId="0" fillId="10" borderId="10" xfId="0" applyFont="1" applyFill="1" applyBorder="1" applyAlignment="1">
      <alignment/>
    </xf>
    <xf numFmtId="4" fontId="0" fillId="5" borderId="10" xfId="0" applyNumberFormat="1" applyFill="1" applyBorder="1" applyAlignment="1">
      <alignment/>
    </xf>
    <xf numFmtId="0" fontId="0" fillId="4" borderId="13" xfId="0" applyFill="1" applyBorder="1" applyAlignment="1">
      <alignment horizontal="right"/>
    </xf>
    <xf numFmtId="0" fontId="0" fillId="4" borderId="10" xfId="0" applyFill="1" applyBorder="1" applyAlignment="1">
      <alignment horizontal="left"/>
    </xf>
    <xf numFmtId="207" fontId="0" fillId="5" borderId="10" xfId="0" applyNumberFormat="1" applyFill="1" applyBorder="1" applyAlignment="1">
      <alignment horizontal="right"/>
    </xf>
    <xf numFmtId="207" fontId="0" fillId="2" borderId="0" xfId="0" applyNumberForma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 horizontal="righ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5">
    <dxf>
      <font>
        <color rgb="FFC0C0C0"/>
      </font>
      <border/>
    </dxf>
    <dxf>
      <fill>
        <patternFill>
          <bgColor rgb="FFFF66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69696"/>
        </patternFill>
      </fill>
      <border/>
    </dxf>
    <dxf>
      <font>
        <color auto="1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showGridLines="0" tabSelected="1" zoomScale="75" zoomScaleNormal="75" workbookViewId="0" topLeftCell="A1">
      <pane ySplit="6" topLeftCell="BM7" activePane="bottomLeft" state="frozen"/>
      <selection pane="topLeft" activeCell="A1" sqref="A1"/>
      <selection pane="bottomLeft" activeCell="J51" sqref="J51"/>
    </sheetView>
  </sheetViews>
  <sheetFormatPr defaultColWidth="11.421875" defaultRowHeight="12.75"/>
  <cols>
    <col min="1" max="1" width="4.57421875" style="0" customWidth="1"/>
    <col min="2" max="2" width="27.00390625" style="0" bestFit="1" customWidth="1"/>
    <col min="3" max="3" width="4.57421875" style="0" customWidth="1"/>
    <col min="4" max="4" width="28.140625" style="0" bestFit="1" customWidth="1"/>
    <col min="5" max="5" width="4.57421875" style="0" customWidth="1"/>
    <col min="6" max="6" width="32.140625" style="0" bestFit="1" customWidth="1"/>
    <col min="7" max="7" width="4.57421875" style="0" customWidth="1"/>
    <col min="8" max="8" width="27.00390625" style="0" bestFit="1" customWidth="1"/>
    <col min="9" max="9" width="4.57421875" style="0" customWidth="1"/>
    <col min="10" max="10" width="27.00390625" style="0" bestFit="1" customWidth="1"/>
    <col min="11" max="11" width="4.57421875" style="0" customWidth="1"/>
    <col min="12" max="12" width="27.00390625" style="0" bestFit="1" customWidth="1"/>
  </cols>
  <sheetData>
    <row r="1" spans="1:12" ht="18">
      <c r="A1" s="58"/>
      <c r="B1" s="58"/>
      <c r="C1" s="58"/>
      <c r="D1" s="58"/>
      <c r="E1" s="58"/>
      <c r="F1" s="59" t="s">
        <v>202</v>
      </c>
      <c r="G1" s="58"/>
      <c r="H1" s="58"/>
      <c r="I1" s="58"/>
      <c r="J1" s="58"/>
      <c r="K1" s="58"/>
      <c r="L1" s="58"/>
    </row>
    <row r="2" spans="1:12" ht="18">
      <c r="A2" s="58"/>
      <c r="B2" s="58"/>
      <c r="C2" s="58"/>
      <c r="D2" s="58"/>
      <c r="E2" s="58"/>
      <c r="F2" s="59" t="s">
        <v>201</v>
      </c>
      <c r="G2" s="58"/>
      <c r="H2" s="58"/>
      <c r="I2" s="58"/>
      <c r="J2" s="58"/>
      <c r="K2" s="58"/>
      <c r="L2" s="58"/>
    </row>
    <row r="6" spans="2:12" s="60" customFormat="1" ht="28.5" customHeight="1">
      <c r="B6" s="61" t="s">
        <v>0</v>
      </c>
      <c r="C6" s="62"/>
      <c r="D6" s="63" t="s">
        <v>21</v>
      </c>
      <c r="E6" s="62"/>
      <c r="F6" s="61" t="s">
        <v>19</v>
      </c>
      <c r="G6" s="62"/>
      <c r="H6" s="63" t="s">
        <v>20</v>
      </c>
      <c r="I6" s="62"/>
      <c r="J6" s="61" t="s">
        <v>203</v>
      </c>
      <c r="K6" s="62"/>
      <c r="L6" s="63" t="s">
        <v>204</v>
      </c>
    </row>
    <row r="7" spans="1:12" ht="12.75">
      <c r="A7" s="57">
        <v>1</v>
      </c>
      <c r="B7" s="31" t="s">
        <v>129</v>
      </c>
      <c r="C7" s="57">
        <v>1</v>
      </c>
      <c r="D7" s="33" t="s">
        <v>49</v>
      </c>
      <c r="E7" s="57">
        <v>1</v>
      </c>
      <c r="F7" s="31" t="s">
        <v>60</v>
      </c>
      <c r="G7" s="57">
        <v>1</v>
      </c>
      <c r="H7" s="33" t="s">
        <v>51</v>
      </c>
      <c r="I7" s="57">
        <v>1</v>
      </c>
      <c r="J7" s="31" t="s">
        <v>110</v>
      </c>
      <c r="K7" s="57">
        <v>1</v>
      </c>
      <c r="L7" s="33" t="s">
        <v>55</v>
      </c>
    </row>
    <row r="8" spans="1:12" ht="12.75">
      <c r="A8" s="57">
        <v>2</v>
      </c>
      <c r="B8" s="8" t="s">
        <v>60</v>
      </c>
      <c r="C8" s="57">
        <v>2</v>
      </c>
      <c r="D8" s="30" t="s">
        <v>83</v>
      </c>
      <c r="E8" s="57">
        <v>2</v>
      </c>
      <c r="F8" s="8" t="s">
        <v>61</v>
      </c>
      <c r="G8" s="57">
        <v>2</v>
      </c>
      <c r="H8" s="30" t="s">
        <v>106</v>
      </c>
      <c r="I8" s="57">
        <v>2</v>
      </c>
      <c r="J8" s="8" t="s">
        <v>62</v>
      </c>
      <c r="K8" s="57">
        <v>2</v>
      </c>
      <c r="L8" s="30" t="s">
        <v>107</v>
      </c>
    </row>
    <row r="9" spans="1:12" ht="12.75">
      <c r="A9" s="57">
        <v>3</v>
      </c>
      <c r="B9" s="8" t="s">
        <v>63</v>
      </c>
      <c r="C9" s="57">
        <v>3</v>
      </c>
      <c r="D9" s="30" t="s">
        <v>50</v>
      </c>
      <c r="E9" s="57">
        <v>3</v>
      </c>
      <c r="F9" s="8" t="s">
        <v>28</v>
      </c>
      <c r="G9" s="57">
        <v>3</v>
      </c>
      <c r="H9" s="30" t="s">
        <v>84</v>
      </c>
      <c r="I9" s="57">
        <v>3</v>
      </c>
      <c r="J9" s="8" t="s">
        <v>68</v>
      </c>
      <c r="K9" s="57">
        <v>3</v>
      </c>
      <c r="L9" s="30" t="s">
        <v>95</v>
      </c>
    </row>
    <row r="10" spans="1:12" ht="12.75">
      <c r="A10" s="57">
        <v>4</v>
      </c>
      <c r="B10" s="31" t="s">
        <v>74</v>
      </c>
      <c r="C10" s="57">
        <v>4</v>
      </c>
      <c r="D10" s="33" t="s">
        <v>51</v>
      </c>
      <c r="E10" s="57">
        <v>4</v>
      </c>
      <c r="F10" s="31" t="s">
        <v>97</v>
      </c>
      <c r="G10" s="57">
        <v>4</v>
      </c>
      <c r="H10" s="33" t="s">
        <v>54</v>
      </c>
      <c r="I10" s="57">
        <v>4</v>
      </c>
      <c r="J10" s="31" t="s">
        <v>34</v>
      </c>
      <c r="K10" s="57">
        <v>4</v>
      </c>
      <c r="L10" s="33" t="s">
        <v>118</v>
      </c>
    </row>
    <row r="11" spans="1:12" ht="12.75">
      <c r="A11" s="57">
        <v>5</v>
      </c>
      <c r="B11" s="8" t="s">
        <v>28</v>
      </c>
      <c r="C11" s="57">
        <v>5</v>
      </c>
      <c r="D11" s="30" t="s">
        <v>52</v>
      </c>
      <c r="E11" s="57">
        <v>5</v>
      </c>
      <c r="F11" s="8" t="s">
        <v>96</v>
      </c>
      <c r="G11" s="57">
        <v>5</v>
      </c>
      <c r="H11" s="30" t="s">
        <v>52</v>
      </c>
      <c r="I11" s="57">
        <v>5</v>
      </c>
      <c r="J11" s="8" t="s">
        <v>109</v>
      </c>
      <c r="K11" s="57">
        <v>5</v>
      </c>
      <c r="L11" s="30" t="s">
        <v>108</v>
      </c>
    </row>
    <row r="12" spans="1:12" ht="12.75">
      <c r="A12" s="57">
        <v>6</v>
      </c>
      <c r="B12" s="31" t="s">
        <v>31</v>
      </c>
      <c r="C12" s="57">
        <v>6</v>
      </c>
      <c r="D12" s="33" t="s">
        <v>84</v>
      </c>
      <c r="E12" s="57">
        <v>6</v>
      </c>
      <c r="F12" s="31" t="s">
        <v>35</v>
      </c>
      <c r="G12" s="57">
        <v>6</v>
      </c>
      <c r="H12" s="33" t="s">
        <v>89</v>
      </c>
      <c r="I12" s="57">
        <v>6</v>
      </c>
      <c r="J12" s="31" t="s">
        <v>99</v>
      </c>
      <c r="K12" s="57">
        <v>5</v>
      </c>
      <c r="L12" s="33" t="s">
        <v>119</v>
      </c>
    </row>
    <row r="13" spans="1:12" ht="12.75">
      <c r="A13" s="57">
        <v>7</v>
      </c>
      <c r="B13" s="8" t="s">
        <v>29</v>
      </c>
      <c r="C13" s="57">
        <v>7</v>
      </c>
      <c r="D13" s="30" t="s">
        <v>87</v>
      </c>
      <c r="E13" s="57">
        <v>7</v>
      </c>
      <c r="F13" s="8" t="s">
        <v>62</v>
      </c>
      <c r="G13" s="57">
        <v>7</v>
      </c>
      <c r="H13" s="30" t="s">
        <v>114</v>
      </c>
      <c r="I13" s="57">
        <v>7</v>
      </c>
      <c r="J13" s="8" t="s">
        <v>111</v>
      </c>
      <c r="K13" s="57">
        <v>5</v>
      </c>
      <c r="L13" s="30" t="s">
        <v>59</v>
      </c>
    </row>
    <row r="14" spans="1:12" ht="12.75">
      <c r="A14" s="57">
        <v>8</v>
      </c>
      <c r="B14" s="31" t="s">
        <v>61</v>
      </c>
      <c r="C14" s="57">
        <v>8</v>
      </c>
      <c r="D14" s="33" t="s">
        <v>89</v>
      </c>
      <c r="E14" s="57">
        <v>8</v>
      </c>
      <c r="F14" s="31" t="s">
        <v>40</v>
      </c>
      <c r="G14" s="57">
        <v>8</v>
      </c>
      <c r="H14" s="33" t="s">
        <v>115</v>
      </c>
      <c r="I14" s="57">
        <v>8</v>
      </c>
      <c r="J14" s="31" t="s">
        <v>35</v>
      </c>
      <c r="K14" s="57">
        <v>8</v>
      </c>
      <c r="L14" s="33" t="s">
        <v>117</v>
      </c>
    </row>
    <row r="15" spans="1:12" ht="12.75">
      <c r="A15" s="57">
        <v>9</v>
      </c>
      <c r="B15" s="8" t="s">
        <v>30</v>
      </c>
      <c r="C15" s="57">
        <v>9</v>
      </c>
      <c r="D15" s="30" t="s">
        <v>114</v>
      </c>
      <c r="E15" s="57">
        <v>9</v>
      </c>
      <c r="F15" s="8" t="s">
        <v>74</v>
      </c>
      <c r="G15" s="57">
        <v>9</v>
      </c>
      <c r="H15" s="30" t="s">
        <v>83</v>
      </c>
      <c r="I15" s="57">
        <v>9</v>
      </c>
      <c r="J15" s="8" t="s">
        <v>174</v>
      </c>
      <c r="K15" s="57">
        <v>8</v>
      </c>
      <c r="L15" s="30" t="s">
        <v>50</v>
      </c>
    </row>
    <row r="16" spans="1:12" ht="12.75">
      <c r="A16" s="57">
        <v>10</v>
      </c>
      <c r="B16" s="31" t="s">
        <v>32</v>
      </c>
      <c r="C16" s="57">
        <v>10</v>
      </c>
      <c r="D16" s="33" t="s">
        <v>85</v>
      </c>
      <c r="E16" s="57">
        <v>10</v>
      </c>
      <c r="F16" s="31" t="s">
        <v>98</v>
      </c>
      <c r="G16" s="57">
        <v>10</v>
      </c>
      <c r="H16" s="33" t="s">
        <v>119</v>
      </c>
      <c r="I16" s="57">
        <v>10</v>
      </c>
      <c r="J16" s="31" t="s">
        <v>187</v>
      </c>
      <c r="K16" s="57">
        <v>10</v>
      </c>
      <c r="L16" s="33" t="s">
        <v>127</v>
      </c>
    </row>
    <row r="17" spans="1:12" ht="12.75">
      <c r="A17" s="57">
        <v>11</v>
      </c>
      <c r="B17" s="8" t="s">
        <v>34</v>
      </c>
      <c r="C17" s="57">
        <v>11</v>
      </c>
      <c r="D17" s="30" t="s">
        <v>90</v>
      </c>
      <c r="E17" s="57">
        <v>11</v>
      </c>
      <c r="F17" s="8" t="s">
        <v>32</v>
      </c>
      <c r="G17" s="57">
        <v>11</v>
      </c>
      <c r="H17" s="30" t="s">
        <v>122</v>
      </c>
      <c r="I17" s="57">
        <v>11</v>
      </c>
      <c r="J17" s="8" t="s">
        <v>175</v>
      </c>
      <c r="K17" s="57">
        <v>11</v>
      </c>
      <c r="L17" s="30" t="s">
        <v>122</v>
      </c>
    </row>
    <row r="18" spans="1:12" ht="12.75">
      <c r="A18" s="57">
        <v>12</v>
      </c>
      <c r="B18" s="31" t="s">
        <v>35</v>
      </c>
      <c r="C18" s="57">
        <v>12</v>
      </c>
      <c r="D18" s="33" t="s">
        <v>91</v>
      </c>
      <c r="E18" s="57">
        <v>12</v>
      </c>
      <c r="F18" s="31" t="s">
        <v>75</v>
      </c>
      <c r="G18" s="57">
        <v>12</v>
      </c>
      <c r="H18" s="33" t="s">
        <v>91</v>
      </c>
      <c r="I18" s="57">
        <v>12</v>
      </c>
      <c r="J18" s="31" t="s">
        <v>112</v>
      </c>
      <c r="K18" s="57"/>
      <c r="L18" s="33"/>
    </row>
    <row r="19" spans="1:12" ht="12.75">
      <c r="A19" s="57">
        <v>13</v>
      </c>
      <c r="B19" s="31" t="s">
        <v>130</v>
      </c>
      <c r="C19" s="57">
        <v>13</v>
      </c>
      <c r="D19" s="33" t="s">
        <v>53</v>
      </c>
      <c r="E19" s="57">
        <v>13</v>
      </c>
      <c r="F19" s="31" t="s">
        <v>130</v>
      </c>
      <c r="G19" s="57">
        <v>13</v>
      </c>
      <c r="H19" s="33" t="s">
        <v>128</v>
      </c>
      <c r="I19" s="57">
        <v>14</v>
      </c>
      <c r="J19" s="31" t="s">
        <v>176</v>
      </c>
      <c r="K19" s="57"/>
      <c r="L19" s="33"/>
    </row>
    <row r="20" spans="1:12" ht="12.75">
      <c r="A20" s="57">
        <v>14</v>
      </c>
      <c r="B20" s="8" t="s">
        <v>75</v>
      </c>
      <c r="C20" s="57">
        <v>14</v>
      </c>
      <c r="D20" s="30" t="s">
        <v>115</v>
      </c>
      <c r="E20" s="57">
        <v>14</v>
      </c>
      <c r="F20" s="8" t="s">
        <v>100</v>
      </c>
      <c r="G20" s="57">
        <v>14</v>
      </c>
      <c r="H20" s="30" t="s">
        <v>85</v>
      </c>
      <c r="I20" s="57">
        <v>15</v>
      </c>
      <c r="J20" s="8" t="s">
        <v>69</v>
      </c>
      <c r="K20" s="57"/>
      <c r="L20" s="30"/>
    </row>
    <row r="21" spans="1:12" ht="12.75">
      <c r="A21" s="57">
        <v>15</v>
      </c>
      <c r="B21" s="31" t="s">
        <v>38</v>
      </c>
      <c r="C21" s="57">
        <v>15</v>
      </c>
      <c r="D21" s="33" t="s">
        <v>86</v>
      </c>
      <c r="E21" s="57">
        <v>15</v>
      </c>
      <c r="F21" s="31" t="s">
        <v>30</v>
      </c>
      <c r="G21" s="57">
        <v>15</v>
      </c>
      <c r="H21" s="33" t="s">
        <v>90</v>
      </c>
      <c r="I21" s="57">
        <v>16</v>
      </c>
      <c r="J21" s="31" t="s">
        <v>36</v>
      </c>
      <c r="K21" s="57"/>
      <c r="L21" s="33"/>
    </row>
    <row r="22" spans="1:12" ht="12.75">
      <c r="A22" s="57">
        <v>16</v>
      </c>
      <c r="B22" s="8" t="s">
        <v>33</v>
      </c>
      <c r="C22" s="57">
        <v>16</v>
      </c>
      <c r="D22" s="30" t="s">
        <v>116</v>
      </c>
      <c r="E22" s="57">
        <v>16</v>
      </c>
      <c r="F22" s="8" t="s">
        <v>99</v>
      </c>
      <c r="G22" s="57">
        <v>16</v>
      </c>
      <c r="H22" s="30" t="s">
        <v>118</v>
      </c>
      <c r="I22" s="57">
        <v>17</v>
      </c>
      <c r="J22" s="8" t="s">
        <v>188</v>
      </c>
      <c r="K22" s="57"/>
      <c r="L22" s="30"/>
    </row>
    <row r="23" spans="1:12" ht="12.75">
      <c r="A23" s="57">
        <v>17</v>
      </c>
      <c r="B23" s="31" t="s">
        <v>131</v>
      </c>
      <c r="C23" s="57">
        <v>17</v>
      </c>
      <c r="D23" s="33" t="s">
        <v>56</v>
      </c>
      <c r="E23" s="57">
        <v>17</v>
      </c>
      <c r="F23" s="31" t="s">
        <v>27</v>
      </c>
      <c r="G23" s="57">
        <v>17</v>
      </c>
      <c r="H23" s="33" t="s">
        <v>166</v>
      </c>
      <c r="I23" s="57">
        <v>18</v>
      </c>
      <c r="J23" s="31" t="s">
        <v>45</v>
      </c>
      <c r="K23" s="57"/>
      <c r="L23" s="33"/>
    </row>
    <row r="24" spans="1:12" ht="12.75">
      <c r="A24" s="57">
        <v>18</v>
      </c>
      <c r="B24" s="8" t="s">
        <v>132</v>
      </c>
      <c r="C24" s="57">
        <v>18</v>
      </c>
      <c r="D24" s="30" t="s">
        <v>95</v>
      </c>
      <c r="E24" s="57">
        <v>18</v>
      </c>
      <c r="F24" s="8" t="s">
        <v>46</v>
      </c>
      <c r="G24" s="57">
        <v>18</v>
      </c>
      <c r="H24" s="30" t="s">
        <v>167</v>
      </c>
      <c r="I24" s="57">
        <v>18</v>
      </c>
      <c r="J24" s="8" t="s">
        <v>177</v>
      </c>
      <c r="K24" s="57"/>
      <c r="L24" s="30"/>
    </row>
    <row r="25" spans="1:12" ht="12.75">
      <c r="A25" s="57">
        <v>19</v>
      </c>
      <c r="B25" s="31" t="s">
        <v>77</v>
      </c>
      <c r="C25" s="57">
        <v>19</v>
      </c>
      <c r="D25" s="33" t="s">
        <v>88</v>
      </c>
      <c r="E25" s="57">
        <v>19</v>
      </c>
      <c r="F25" s="31" t="s">
        <v>63</v>
      </c>
      <c r="G25" s="57">
        <v>19</v>
      </c>
      <c r="H25" s="33" t="s">
        <v>95</v>
      </c>
      <c r="I25" s="57">
        <v>20</v>
      </c>
      <c r="J25" s="31" t="s">
        <v>178</v>
      </c>
      <c r="K25" s="57"/>
      <c r="L25" s="33"/>
    </row>
    <row r="26" spans="1:12" ht="12.75">
      <c r="A26" s="57">
        <v>20</v>
      </c>
      <c r="B26" s="31" t="s">
        <v>197</v>
      </c>
      <c r="C26" s="57">
        <v>20</v>
      </c>
      <c r="D26" s="33" t="s">
        <v>117</v>
      </c>
      <c r="E26" s="57">
        <v>20</v>
      </c>
      <c r="F26" s="31" t="s">
        <v>145</v>
      </c>
      <c r="G26" s="57">
        <v>20</v>
      </c>
      <c r="H26" s="33" t="s">
        <v>93</v>
      </c>
      <c r="I26" s="57">
        <v>21</v>
      </c>
      <c r="J26" s="31" t="s">
        <v>189</v>
      </c>
      <c r="K26" s="57"/>
      <c r="L26" s="33"/>
    </row>
    <row r="27" spans="1:12" ht="12.75">
      <c r="A27" s="57">
        <v>21</v>
      </c>
      <c r="B27" s="8" t="s">
        <v>76</v>
      </c>
      <c r="C27" s="57">
        <v>21</v>
      </c>
      <c r="D27" s="30" t="s">
        <v>57</v>
      </c>
      <c r="E27" s="57">
        <v>21</v>
      </c>
      <c r="F27" s="8" t="s">
        <v>34</v>
      </c>
      <c r="G27" s="57">
        <v>21</v>
      </c>
      <c r="H27" s="30" t="s">
        <v>56</v>
      </c>
      <c r="I27" s="57">
        <v>22</v>
      </c>
      <c r="J27" s="8" t="s">
        <v>179</v>
      </c>
      <c r="K27" s="57"/>
      <c r="L27" s="30"/>
    </row>
    <row r="28" spans="1:12" ht="12.75">
      <c r="A28" s="57">
        <v>22</v>
      </c>
      <c r="B28" s="31" t="s">
        <v>133</v>
      </c>
      <c r="C28" s="57">
        <v>22</v>
      </c>
      <c r="D28" s="33" t="s">
        <v>118</v>
      </c>
      <c r="E28" s="57">
        <v>22</v>
      </c>
      <c r="F28" s="31" t="s">
        <v>36</v>
      </c>
      <c r="G28" s="57">
        <v>22</v>
      </c>
      <c r="H28" s="33" t="s">
        <v>58</v>
      </c>
      <c r="I28" s="57">
        <v>23</v>
      </c>
      <c r="J28" s="31" t="s">
        <v>70</v>
      </c>
      <c r="K28" s="57"/>
      <c r="L28" s="33"/>
    </row>
    <row r="29" spans="1:12" ht="12.75">
      <c r="A29" s="57">
        <v>23</v>
      </c>
      <c r="B29" s="8" t="s">
        <v>40</v>
      </c>
      <c r="C29" s="57">
        <v>23</v>
      </c>
      <c r="D29" s="30" t="s">
        <v>58</v>
      </c>
      <c r="E29" s="57">
        <v>23</v>
      </c>
      <c r="F29" s="8" t="s">
        <v>31</v>
      </c>
      <c r="G29" s="57">
        <v>23</v>
      </c>
      <c r="H29" s="30" t="s">
        <v>191</v>
      </c>
      <c r="I29" s="57">
        <v>24</v>
      </c>
      <c r="J29" s="8" t="s">
        <v>180</v>
      </c>
      <c r="K29" s="57"/>
      <c r="L29" s="30"/>
    </row>
    <row r="30" spans="1:12" ht="12.75">
      <c r="A30" s="57">
        <v>24</v>
      </c>
      <c r="B30" s="8" t="s">
        <v>134</v>
      </c>
      <c r="C30" s="57">
        <v>24</v>
      </c>
      <c r="D30" s="30" t="s">
        <v>119</v>
      </c>
      <c r="E30" s="57">
        <v>24</v>
      </c>
      <c r="F30" s="8" t="s">
        <v>78</v>
      </c>
      <c r="G30" s="57">
        <v>24</v>
      </c>
      <c r="H30" s="30" t="s">
        <v>92</v>
      </c>
      <c r="I30" s="57">
        <v>25</v>
      </c>
      <c r="J30" s="8" t="s">
        <v>46</v>
      </c>
      <c r="K30" s="57"/>
      <c r="L30" s="30"/>
    </row>
    <row r="31" spans="1:12" ht="12.75">
      <c r="A31" s="57">
        <v>25</v>
      </c>
      <c r="B31" s="31" t="s">
        <v>78</v>
      </c>
      <c r="C31" s="57">
        <v>25</v>
      </c>
      <c r="D31" s="33" t="s">
        <v>120</v>
      </c>
      <c r="E31" s="57">
        <v>25</v>
      </c>
      <c r="F31" s="31" t="s">
        <v>77</v>
      </c>
      <c r="G31" s="57">
        <v>25</v>
      </c>
      <c r="H31" s="33" t="s">
        <v>192</v>
      </c>
      <c r="I31" s="57">
        <v>25</v>
      </c>
      <c r="J31" s="31" t="s">
        <v>113</v>
      </c>
      <c r="K31" s="57"/>
      <c r="L31" s="33"/>
    </row>
    <row r="32" spans="1:12" ht="12.75">
      <c r="A32" s="57">
        <v>26</v>
      </c>
      <c r="B32" s="8" t="s">
        <v>36</v>
      </c>
      <c r="C32" s="57">
        <v>26</v>
      </c>
      <c r="D32" s="30" t="s">
        <v>191</v>
      </c>
      <c r="E32" s="57">
        <v>26</v>
      </c>
      <c r="F32" s="8" t="s">
        <v>140</v>
      </c>
      <c r="G32" s="57">
        <v>26</v>
      </c>
      <c r="H32" s="30" t="s">
        <v>94</v>
      </c>
      <c r="I32" s="57">
        <v>27</v>
      </c>
      <c r="J32" s="8" t="s">
        <v>100</v>
      </c>
      <c r="K32" s="57"/>
      <c r="L32" s="30"/>
    </row>
    <row r="33" spans="1:12" ht="12.75">
      <c r="A33" s="57">
        <v>27</v>
      </c>
      <c r="B33" s="31" t="s">
        <v>135</v>
      </c>
      <c r="C33" s="57">
        <v>27</v>
      </c>
      <c r="D33" s="33" t="s">
        <v>92</v>
      </c>
      <c r="E33" s="57">
        <v>27</v>
      </c>
      <c r="F33" s="31" t="s">
        <v>168</v>
      </c>
      <c r="G33" s="57">
        <v>27</v>
      </c>
      <c r="H33" s="33" t="s">
        <v>193</v>
      </c>
      <c r="I33" s="57">
        <v>28</v>
      </c>
      <c r="J33" s="31" t="s">
        <v>181</v>
      </c>
      <c r="K33" s="57"/>
      <c r="L33" s="33"/>
    </row>
    <row r="34" spans="1:12" ht="12.75">
      <c r="A34" s="57">
        <v>28</v>
      </c>
      <c r="B34" s="31" t="s">
        <v>37</v>
      </c>
      <c r="C34" s="57">
        <v>28</v>
      </c>
      <c r="D34" s="33" t="s">
        <v>121</v>
      </c>
      <c r="E34" s="57">
        <v>28</v>
      </c>
      <c r="F34" s="31" t="s">
        <v>76</v>
      </c>
      <c r="G34" s="57">
        <v>28</v>
      </c>
      <c r="H34" s="33" t="s">
        <v>86</v>
      </c>
      <c r="I34" s="57">
        <v>29</v>
      </c>
      <c r="J34" s="31" t="s">
        <v>48</v>
      </c>
      <c r="K34" s="57"/>
      <c r="L34" s="33"/>
    </row>
    <row r="35" spans="1:12" ht="12.75">
      <c r="A35" s="57">
        <v>29</v>
      </c>
      <c r="B35" s="8" t="s">
        <v>198</v>
      </c>
      <c r="C35" s="57">
        <v>29</v>
      </c>
      <c r="D35" s="30" t="s">
        <v>93</v>
      </c>
      <c r="E35" s="57">
        <v>29</v>
      </c>
      <c r="F35" s="8" t="s">
        <v>150</v>
      </c>
      <c r="G35" s="57">
        <v>29</v>
      </c>
      <c r="H35" s="30" t="s">
        <v>107</v>
      </c>
      <c r="I35" s="57">
        <v>30</v>
      </c>
      <c r="J35" s="8" t="s">
        <v>165</v>
      </c>
      <c r="K35" s="57"/>
      <c r="L35" s="30"/>
    </row>
    <row r="36" spans="1:12" ht="12.75">
      <c r="A36" s="57">
        <v>30</v>
      </c>
      <c r="B36" s="31" t="s">
        <v>136</v>
      </c>
      <c r="C36" s="57">
        <v>30</v>
      </c>
      <c r="D36" s="33" t="s">
        <v>122</v>
      </c>
      <c r="E36" s="57">
        <v>30</v>
      </c>
      <c r="F36" s="31" t="s">
        <v>194</v>
      </c>
      <c r="G36" s="57"/>
      <c r="H36" s="33"/>
      <c r="I36" s="57">
        <v>31</v>
      </c>
      <c r="J36" s="31" t="s">
        <v>44</v>
      </c>
      <c r="K36" s="57"/>
      <c r="L36" s="33"/>
    </row>
    <row r="37" spans="1:12" ht="12.75">
      <c r="A37" s="57">
        <v>31</v>
      </c>
      <c r="B37" s="8" t="s">
        <v>79</v>
      </c>
      <c r="C37" s="57">
        <v>31</v>
      </c>
      <c r="D37" s="30" t="s">
        <v>94</v>
      </c>
      <c r="E37" s="57">
        <v>31</v>
      </c>
      <c r="F37" s="8" t="s">
        <v>131</v>
      </c>
      <c r="G37" s="57"/>
      <c r="H37" s="30"/>
      <c r="I37" s="57">
        <v>32</v>
      </c>
      <c r="J37" s="8" t="s">
        <v>170</v>
      </c>
      <c r="K37" s="57"/>
      <c r="L37" s="30"/>
    </row>
    <row r="38" spans="1:12" ht="12.75">
      <c r="A38" s="57">
        <v>32</v>
      </c>
      <c r="B38" s="31" t="s">
        <v>39</v>
      </c>
      <c r="C38" s="57">
        <v>32</v>
      </c>
      <c r="D38" s="33" t="s">
        <v>123</v>
      </c>
      <c r="E38" s="57">
        <v>32</v>
      </c>
      <c r="F38" s="31" t="s">
        <v>64</v>
      </c>
      <c r="G38" s="57"/>
      <c r="H38" s="33"/>
      <c r="I38" s="57">
        <v>32</v>
      </c>
      <c r="J38" s="31" t="s">
        <v>190</v>
      </c>
      <c r="K38" s="57"/>
      <c r="L38" s="33"/>
    </row>
    <row r="39" spans="1:12" ht="12.75">
      <c r="A39" s="57">
        <v>33</v>
      </c>
      <c r="B39" s="31" t="s">
        <v>80</v>
      </c>
      <c r="C39" s="57">
        <v>33</v>
      </c>
      <c r="D39" s="33" t="s">
        <v>124</v>
      </c>
      <c r="E39" s="57">
        <v>33</v>
      </c>
      <c r="F39" s="31" t="s">
        <v>141</v>
      </c>
      <c r="G39" s="57"/>
      <c r="H39" s="33"/>
      <c r="I39" s="57">
        <v>34</v>
      </c>
      <c r="J39" s="31" t="s">
        <v>71</v>
      </c>
      <c r="K39" s="57"/>
      <c r="L39" s="33"/>
    </row>
    <row r="40" spans="1:12" ht="12.75">
      <c r="A40" s="57">
        <v>34</v>
      </c>
      <c r="B40" s="31" t="s">
        <v>137</v>
      </c>
      <c r="C40" s="57">
        <v>34</v>
      </c>
      <c r="D40" s="33" t="s">
        <v>125</v>
      </c>
      <c r="E40" s="57">
        <v>34</v>
      </c>
      <c r="F40" s="31" t="s">
        <v>101</v>
      </c>
      <c r="G40" s="57"/>
      <c r="H40" s="33"/>
      <c r="I40" s="57">
        <v>35</v>
      </c>
      <c r="J40" s="31" t="s">
        <v>153</v>
      </c>
      <c r="K40" s="57"/>
      <c r="L40" s="33"/>
    </row>
    <row r="41" spans="1:12" ht="12.75">
      <c r="A41" s="57">
        <v>35</v>
      </c>
      <c r="B41" s="31" t="s">
        <v>138</v>
      </c>
      <c r="C41" s="57">
        <v>35</v>
      </c>
      <c r="D41" s="33" t="s">
        <v>126</v>
      </c>
      <c r="E41" s="57">
        <v>35</v>
      </c>
      <c r="F41" s="31" t="s">
        <v>195</v>
      </c>
      <c r="G41" s="57"/>
      <c r="H41" s="33"/>
      <c r="I41" s="57">
        <v>36</v>
      </c>
      <c r="J41" s="31" t="s">
        <v>151</v>
      </c>
      <c r="K41" s="57"/>
      <c r="L41" s="33"/>
    </row>
    <row r="42" spans="1:12" ht="12.75">
      <c r="A42" s="57">
        <v>36</v>
      </c>
      <c r="B42" s="31" t="s">
        <v>41</v>
      </c>
      <c r="C42" s="57">
        <v>36</v>
      </c>
      <c r="D42" s="33" t="s">
        <v>127</v>
      </c>
      <c r="E42" s="57">
        <v>36</v>
      </c>
      <c r="F42" s="31" t="s">
        <v>169</v>
      </c>
      <c r="G42" s="57"/>
      <c r="H42" s="33"/>
      <c r="I42" s="57">
        <v>37</v>
      </c>
      <c r="J42" s="31" t="s">
        <v>182</v>
      </c>
      <c r="K42" s="57"/>
      <c r="L42" s="33"/>
    </row>
    <row r="43" spans="1:12" ht="12.75">
      <c r="A43" s="57">
        <v>37</v>
      </c>
      <c r="B43" s="8" t="s">
        <v>81</v>
      </c>
      <c r="C43" s="57">
        <v>37</v>
      </c>
      <c r="D43" s="30" t="s">
        <v>128</v>
      </c>
      <c r="E43" s="57">
        <v>37</v>
      </c>
      <c r="F43" s="8" t="s">
        <v>65</v>
      </c>
      <c r="G43" s="57"/>
      <c r="H43" s="30"/>
      <c r="I43" s="57">
        <v>38</v>
      </c>
      <c r="J43" s="8" t="s">
        <v>183</v>
      </c>
      <c r="K43" s="57"/>
      <c r="L43" s="30"/>
    </row>
    <row r="44" spans="1:12" ht="12.75">
      <c r="A44" s="57">
        <v>38</v>
      </c>
      <c r="B44" s="31" t="s">
        <v>139</v>
      </c>
      <c r="C44" s="57"/>
      <c r="D44" s="33"/>
      <c r="E44" s="57">
        <v>38</v>
      </c>
      <c r="F44" s="31" t="s">
        <v>170</v>
      </c>
      <c r="G44" s="57"/>
      <c r="H44" s="33"/>
      <c r="I44" s="57">
        <v>39</v>
      </c>
      <c r="J44" s="31" t="s">
        <v>184</v>
      </c>
      <c r="K44" s="57"/>
      <c r="L44" s="33"/>
    </row>
    <row r="45" spans="1:12" ht="12.75">
      <c r="A45" s="57">
        <v>39</v>
      </c>
      <c r="B45" s="31" t="s">
        <v>42</v>
      </c>
      <c r="C45" s="57"/>
      <c r="D45" s="33"/>
      <c r="E45" s="57">
        <v>39</v>
      </c>
      <c r="F45" s="31" t="s">
        <v>37</v>
      </c>
      <c r="G45" s="57"/>
      <c r="H45" s="33"/>
      <c r="I45" s="57">
        <v>40</v>
      </c>
      <c r="J45" s="31" t="s">
        <v>145</v>
      </c>
      <c r="K45" s="57"/>
      <c r="L45" s="33"/>
    </row>
    <row r="46" spans="1:12" ht="12.75">
      <c r="A46" s="57">
        <v>40</v>
      </c>
      <c r="B46" s="31" t="s">
        <v>82</v>
      </c>
      <c r="C46" s="57"/>
      <c r="D46" s="33"/>
      <c r="E46" s="57">
        <v>40</v>
      </c>
      <c r="F46" s="31" t="s">
        <v>111</v>
      </c>
      <c r="G46" s="57"/>
      <c r="H46" s="33"/>
      <c r="I46" s="57">
        <v>41</v>
      </c>
      <c r="J46" s="31" t="s">
        <v>137</v>
      </c>
      <c r="K46" s="57"/>
      <c r="L46" s="33"/>
    </row>
    <row r="47" spans="1:12" ht="12.75">
      <c r="A47" s="57">
        <v>41</v>
      </c>
      <c r="B47" s="31" t="s">
        <v>99</v>
      </c>
      <c r="C47" s="57"/>
      <c r="D47" s="33"/>
      <c r="E47" s="57">
        <v>41</v>
      </c>
      <c r="F47" s="31" t="s">
        <v>102</v>
      </c>
      <c r="G47" s="57"/>
      <c r="H47" s="33"/>
      <c r="I47" s="57">
        <v>42</v>
      </c>
      <c r="J47" s="31" t="s">
        <v>185</v>
      </c>
      <c r="K47" s="57"/>
      <c r="L47" s="33"/>
    </row>
    <row r="48" spans="1:12" ht="12.75">
      <c r="A48" s="57">
        <v>42</v>
      </c>
      <c r="B48" s="31" t="s">
        <v>140</v>
      </c>
      <c r="C48" s="57"/>
      <c r="D48" s="33"/>
      <c r="E48" s="57">
        <v>42</v>
      </c>
      <c r="F48" s="31" t="s">
        <v>155</v>
      </c>
      <c r="G48" s="57"/>
      <c r="H48" s="33"/>
      <c r="I48" s="57"/>
      <c r="J48" s="31"/>
      <c r="K48" s="57"/>
      <c r="L48" s="33"/>
    </row>
    <row r="49" spans="1:12" ht="12.75">
      <c r="A49" s="57">
        <v>43</v>
      </c>
      <c r="B49" s="31" t="s">
        <v>43</v>
      </c>
      <c r="C49" s="57"/>
      <c r="D49" s="33"/>
      <c r="E49" s="57">
        <v>43</v>
      </c>
      <c r="F49" s="31" t="s">
        <v>41</v>
      </c>
      <c r="G49" s="57"/>
      <c r="H49" s="33"/>
      <c r="I49" s="57"/>
      <c r="J49" s="31"/>
      <c r="K49" s="57"/>
      <c r="L49" s="33"/>
    </row>
    <row r="50" spans="1:12" ht="12.75">
      <c r="A50" s="57">
        <v>44</v>
      </c>
      <c r="B50" s="31" t="s">
        <v>194</v>
      </c>
      <c r="C50" s="57"/>
      <c r="D50" s="33"/>
      <c r="E50" s="57">
        <v>44</v>
      </c>
      <c r="F50" s="31" t="s">
        <v>132</v>
      </c>
      <c r="G50" s="57"/>
      <c r="H50" s="33"/>
      <c r="I50" s="57"/>
      <c r="J50" s="31"/>
      <c r="K50" s="57"/>
      <c r="L50" s="33"/>
    </row>
    <row r="51" spans="1:12" ht="12.75">
      <c r="A51" s="57">
        <v>45</v>
      </c>
      <c r="B51" s="31" t="s">
        <v>195</v>
      </c>
      <c r="C51" s="57"/>
      <c r="D51" s="33"/>
      <c r="E51" s="57">
        <v>45</v>
      </c>
      <c r="F51" s="31" t="s">
        <v>79</v>
      </c>
      <c r="G51" s="57"/>
      <c r="H51" s="33"/>
      <c r="I51" s="57"/>
      <c r="J51" s="31"/>
      <c r="K51" s="57"/>
      <c r="L51" s="33"/>
    </row>
    <row r="52" spans="1:12" ht="12.75">
      <c r="A52" s="57">
        <v>46</v>
      </c>
      <c r="B52" s="31" t="s">
        <v>141</v>
      </c>
      <c r="C52" s="57"/>
      <c r="D52" s="33"/>
      <c r="E52" s="57">
        <v>46</v>
      </c>
      <c r="F52" s="31" t="s">
        <v>42</v>
      </c>
      <c r="G52" s="57"/>
      <c r="H52" s="33"/>
      <c r="I52" s="57"/>
      <c r="J52" s="31"/>
      <c r="K52" s="57"/>
      <c r="L52" s="33"/>
    </row>
    <row r="53" spans="1:12" ht="12.75">
      <c r="A53" s="57">
        <v>47</v>
      </c>
      <c r="B53" s="31" t="s">
        <v>142</v>
      </c>
      <c r="C53" s="57"/>
      <c r="D53" s="33"/>
      <c r="E53" s="57">
        <v>47</v>
      </c>
      <c r="F53" s="31" t="s">
        <v>152</v>
      </c>
      <c r="G53" s="57"/>
      <c r="H53" s="33"/>
      <c r="I53" s="57"/>
      <c r="J53" s="31"/>
      <c r="K53" s="57"/>
      <c r="L53" s="33"/>
    </row>
    <row r="54" spans="1:12" ht="12.75">
      <c r="A54" s="57">
        <v>48</v>
      </c>
      <c r="B54" s="31" t="s">
        <v>143</v>
      </c>
      <c r="C54" s="57"/>
      <c r="D54" s="33"/>
      <c r="E54" s="57">
        <v>48</v>
      </c>
      <c r="F54" s="31" t="s">
        <v>103</v>
      </c>
      <c r="G54" s="57"/>
      <c r="H54" s="33"/>
      <c r="I54" s="57"/>
      <c r="J54" s="31"/>
      <c r="K54" s="57"/>
      <c r="L54" s="33"/>
    </row>
    <row r="55" spans="1:12" ht="12.75">
      <c r="A55" s="57">
        <v>49</v>
      </c>
      <c r="B55" s="31" t="s">
        <v>144</v>
      </c>
      <c r="C55" s="57"/>
      <c r="D55" s="33"/>
      <c r="E55" s="57">
        <v>49</v>
      </c>
      <c r="F55" s="31" t="s">
        <v>196</v>
      </c>
      <c r="G55" s="57"/>
      <c r="H55" s="33"/>
      <c r="I55" s="57"/>
      <c r="J55" s="31"/>
      <c r="K55" s="57"/>
      <c r="L55" s="33"/>
    </row>
    <row r="56" spans="1:12" ht="12.75">
      <c r="A56" s="57">
        <v>50</v>
      </c>
      <c r="B56" s="31" t="s">
        <v>145</v>
      </c>
      <c r="C56" s="57"/>
      <c r="D56" s="33"/>
      <c r="E56" s="57">
        <v>50</v>
      </c>
      <c r="F56" s="31" t="s">
        <v>197</v>
      </c>
      <c r="G56" s="57"/>
      <c r="H56" s="33"/>
      <c r="I56" s="57"/>
      <c r="J56" s="31"/>
      <c r="K56" s="57"/>
      <c r="L56" s="33"/>
    </row>
    <row r="57" spans="1:12" ht="12.75">
      <c r="A57" s="57">
        <v>51</v>
      </c>
      <c r="B57" s="31" t="s">
        <v>146</v>
      </c>
      <c r="C57" s="57"/>
      <c r="D57" s="33"/>
      <c r="E57" s="57">
        <v>51</v>
      </c>
      <c r="F57" s="31" t="s">
        <v>80</v>
      </c>
      <c r="G57" s="57"/>
      <c r="H57" s="33"/>
      <c r="I57" s="57"/>
      <c r="J57" s="31"/>
      <c r="K57" s="57"/>
      <c r="L57" s="33"/>
    </row>
    <row r="58" spans="1:12" ht="12.75">
      <c r="A58" s="57">
        <v>52</v>
      </c>
      <c r="B58" s="31" t="s">
        <v>147</v>
      </c>
      <c r="C58" s="57"/>
      <c r="D58" s="33"/>
      <c r="E58" s="57">
        <v>52</v>
      </c>
      <c r="F58" s="31" t="s">
        <v>104</v>
      </c>
      <c r="G58" s="57"/>
      <c r="H58" s="33"/>
      <c r="I58" s="57"/>
      <c r="J58" s="31"/>
      <c r="K58" s="57"/>
      <c r="L58" s="33"/>
    </row>
    <row r="59" spans="1:12" ht="12.75">
      <c r="A59" s="57">
        <v>53</v>
      </c>
      <c r="B59" s="31" t="s">
        <v>149</v>
      </c>
      <c r="C59" s="57"/>
      <c r="D59" s="33"/>
      <c r="E59" s="57">
        <v>53</v>
      </c>
      <c r="F59" s="31" t="s">
        <v>81</v>
      </c>
      <c r="G59" s="57"/>
      <c r="H59" s="33"/>
      <c r="I59" s="57"/>
      <c r="J59" s="31"/>
      <c r="K59" s="57"/>
      <c r="L59" s="33"/>
    </row>
    <row r="60" spans="1:12" ht="12.75">
      <c r="A60" s="57">
        <v>54</v>
      </c>
      <c r="B60" s="31" t="s">
        <v>148</v>
      </c>
      <c r="C60" s="57"/>
      <c r="D60" s="33"/>
      <c r="E60" s="57">
        <v>54</v>
      </c>
      <c r="F60" s="31" t="s">
        <v>105</v>
      </c>
      <c r="G60" s="57"/>
      <c r="H60" s="33"/>
      <c r="I60" s="57"/>
      <c r="J60" s="31"/>
      <c r="K60" s="57"/>
      <c r="L60" s="33"/>
    </row>
    <row r="61" spans="1:12" ht="12.75">
      <c r="A61" s="57">
        <v>55</v>
      </c>
      <c r="B61" s="31" t="s">
        <v>199</v>
      </c>
      <c r="C61" s="57"/>
      <c r="D61" s="33"/>
      <c r="E61" s="57">
        <v>55</v>
      </c>
      <c r="F61" s="31" t="s">
        <v>43</v>
      </c>
      <c r="G61" s="57"/>
      <c r="H61" s="33"/>
      <c r="I61" s="57"/>
      <c r="J61" s="31"/>
      <c r="K61" s="57"/>
      <c r="L61" s="33"/>
    </row>
    <row r="62" spans="1:12" ht="12.75">
      <c r="A62" s="57">
        <v>56</v>
      </c>
      <c r="B62" s="31" t="s">
        <v>150</v>
      </c>
      <c r="C62" s="57"/>
      <c r="D62" s="33"/>
      <c r="E62" s="57">
        <v>56</v>
      </c>
      <c r="F62" s="31" t="s">
        <v>137</v>
      </c>
      <c r="G62" s="57"/>
      <c r="H62" s="33"/>
      <c r="I62" s="57"/>
      <c r="J62" s="31"/>
      <c r="K62" s="57"/>
      <c r="L62" s="33"/>
    </row>
    <row r="63" spans="1:12" ht="12.75">
      <c r="A63" s="57">
        <v>57</v>
      </c>
      <c r="B63" s="31" t="s">
        <v>200</v>
      </c>
      <c r="C63" s="57"/>
      <c r="D63" s="33"/>
      <c r="E63" s="57">
        <v>57</v>
      </c>
      <c r="F63" s="31" t="s">
        <v>134</v>
      </c>
      <c r="G63" s="57"/>
      <c r="H63" s="33"/>
      <c r="I63" s="57"/>
      <c r="J63" s="31"/>
      <c r="K63" s="57"/>
      <c r="L63" s="33"/>
    </row>
    <row r="64" spans="1:12" ht="12.75">
      <c r="A64" s="57">
        <v>58</v>
      </c>
      <c r="B64" s="31" t="s">
        <v>151</v>
      </c>
      <c r="C64" s="57"/>
      <c r="D64" s="33"/>
      <c r="E64" s="57">
        <v>58</v>
      </c>
      <c r="F64" s="31" t="s">
        <v>82</v>
      </c>
      <c r="G64" s="57"/>
      <c r="H64" s="33"/>
      <c r="I64" s="57"/>
      <c r="J64" s="31"/>
      <c r="K64" s="57"/>
      <c r="L64" s="33"/>
    </row>
    <row r="65" spans="1:12" ht="12.75">
      <c r="A65" s="57">
        <v>59</v>
      </c>
      <c r="B65" s="31" t="s">
        <v>152</v>
      </c>
      <c r="C65" s="57"/>
      <c r="D65" s="33"/>
      <c r="E65" s="57">
        <v>59</v>
      </c>
      <c r="F65" s="31" t="s">
        <v>66</v>
      </c>
      <c r="G65" s="57"/>
      <c r="H65" s="33"/>
      <c r="I65" s="57"/>
      <c r="J65" s="31"/>
      <c r="K65" s="57"/>
      <c r="L65" s="33"/>
    </row>
    <row r="66" spans="1:12" ht="12.75">
      <c r="A66" s="57">
        <v>60</v>
      </c>
      <c r="B66" s="31" t="s">
        <v>153</v>
      </c>
      <c r="C66" s="57"/>
      <c r="D66" s="33"/>
      <c r="E66" s="57">
        <v>60</v>
      </c>
      <c r="F66" s="31" t="s">
        <v>171</v>
      </c>
      <c r="G66" s="57"/>
      <c r="H66" s="33"/>
      <c r="I66" s="57"/>
      <c r="J66" s="31"/>
      <c r="K66" s="57"/>
      <c r="L66" s="33"/>
    </row>
    <row r="67" spans="1:12" ht="12.75">
      <c r="A67" s="57">
        <v>61</v>
      </c>
      <c r="B67" s="31" t="s">
        <v>154</v>
      </c>
      <c r="C67" s="57"/>
      <c r="D67" s="33"/>
      <c r="E67" s="57">
        <v>61</v>
      </c>
      <c r="F67" s="31" t="s">
        <v>149</v>
      </c>
      <c r="G67" s="57"/>
      <c r="H67" s="33"/>
      <c r="I67" s="57"/>
      <c r="J67" s="31"/>
      <c r="K67" s="57"/>
      <c r="L67" s="33"/>
    </row>
    <row r="68" spans="1:12" ht="12.75">
      <c r="A68" s="57">
        <v>62</v>
      </c>
      <c r="B68" s="31" t="s">
        <v>155</v>
      </c>
      <c r="C68" s="57"/>
      <c r="D68" s="33"/>
      <c r="E68" s="57">
        <v>62</v>
      </c>
      <c r="F68" s="31" t="s">
        <v>172</v>
      </c>
      <c r="G68" s="57"/>
      <c r="H68" s="33"/>
      <c r="I68" s="57"/>
      <c r="J68" s="31"/>
      <c r="K68" s="57"/>
      <c r="L68" s="33"/>
    </row>
    <row r="69" spans="1:12" ht="12.75">
      <c r="A69" s="57">
        <v>63</v>
      </c>
      <c r="B69" s="31" t="s">
        <v>156</v>
      </c>
      <c r="C69" s="57"/>
      <c r="D69" s="33"/>
      <c r="E69" s="57">
        <v>63</v>
      </c>
      <c r="F69" s="31" t="s">
        <v>173</v>
      </c>
      <c r="G69" s="57"/>
      <c r="H69" s="33"/>
      <c r="I69" s="57"/>
      <c r="J69" s="31"/>
      <c r="K69" s="57"/>
      <c r="L69" s="33"/>
    </row>
    <row r="70" spans="1:12" ht="12.75">
      <c r="A70" s="57">
        <v>64</v>
      </c>
      <c r="B70" s="31" t="s">
        <v>157</v>
      </c>
      <c r="C70" s="57"/>
      <c r="D70" s="33"/>
      <c r="E70" s="57"/>
      <c r="F70" s="31"/>
      <c r="G70" s="57"/>
      <c r="H70" s="33"/>
      <c r="I70" s="57"/>
      <c r="J70" s="31"/>
      <c r="K70" s="57"/>
      <c r="L70" s="33"/>
    </row>
    <row r="71" spans="1:12" ht="12.75">
      <c r="A71" s="57">
        <v>65</v>
      </c>
      <c r="B71" s="31" t="s">
        <v>158</v>
      </c>
      <c r="C71" s="57"/>
      <c r="D71" s="33"/>
      <c r="E71" s="57"/>
      <c r="F71" s="31"/>
      <c r="G71" s="57"/>
      <c r="H71" s="33"/>
      <c r="I71" s="57"/>
      <c r="J71" s="31"/>
      <c r="K71" s="57"/>
      <c r="L71" s="33"/>
    </row>
    <row r="72" spans="1:12" ht="12.75">
      <c r="A72" s="57">
        <v>66</v>
      </c>
      <c r="B72" s="31" t="s">
        <v>159</v>
      </c>
      <c r="C72" s="57"/>
      <c r="D72" s="33"/>
      <c r="E72" s="57"/>
      <c r="F72" s="31"/>
      <c r="G72" s="57"/>
      <c r="H72" s="33"/>
      <c r="I72" s="57"/>
      <c r="J72" s="31"/>
      <c r="K72" s="57"/>
      <c r="L72" s="33"/>
    </row>
    <row r="73" spans="1:12" ht="12.75">
      <c r="A73" s="57">
        <v>67</v>
      </c>
      <c r="B73" s="31" t="s">
        <v>160</v>
      </c>
      <c r="C73" s="57"/>
      <c r="D73" s="33"/>
      <c r="E73" s="57"/>
      <c r="F73" s="31"/>
      <c r="G73" s="57"/>
      <c r="H73" s="33"/>
      <c r="I73" s="57"/>
      <c r="J73" s="31"/>
      <c r="K73" s="57"/>
      <c r="L73" s="33"/>
    </row>
    <row r="74" spans="1:12" ht="12.75">
      <c r="A74" s="57">
        <v>68</v>
      </c>
      <c r="B74" s="31" t="s">
        <v>161</v>
      </c>
      <c r="C74" s="57"/>
      <c r="D74" s="33"/>
      <c r="E74" s="57"/>
      <c r="F74" s="31"/>
      <c r="G74" s="57"/>
      <c r="H74" s="33"/>
      <c r="I74" s="57"/>
      <c r="J74" s="31"/>
      <c r="K74" s="57"/>
      <c r="L74" s="33"/>
    </row>
    <row r="75" spans="1:12" ht="12.75">
      <c r="A75" s="57">
        <v>69</v>
      </c>
      <c r="B75" s="31" t="s">
        <v>162</v>
      </c>
      <c r="C75" s="57"/>
      <c r="D75" s="33"/>
      <c r="E75" s="57"/>
      <c r="F75" s="31"/>
      <c r="G75" s="57"/>
      <c r="H75" s="33"/>
      <c r="I75" s="57"/>
      <c r="J75" s="31"/>
      <c r="K75" s="57"/>
      <c r="L75" s="33"/>
    </row>
    <row r="76" spans="1:12" ht="12.75">
      <c r="A76" s="57">
        <v>70</v>
      </c>
      <c r="B76" s="31" t="s">
        <v>163</v>
      </c>
      <c r="C76" s="57"/>
      <c r="D76" s="33"/>
      <c r="E76" s="57"/>
      <c r="F76" s="31"/>
      <c r="G76" s="57"/>
      <c r="H76" s="33"/>
      <c r="I76" s="57"/>
      <c r="J76" s="31"/>
      <c r="K76" s="57"/>
      <c r="L76" s="33"/>
    </row>
    <row r="77" spans="1:12" ht="12.75">
      <c r="A77" s="57">
        <v>71</v>
      </c>
      <c r="B77" s="31" t="s">
        <v>164</v>
      </c>
      <c r="C77" s="57"/>
      <c r="D77" s="33"/>
      <c r="E77" s="57"/>
      <c r="F77" s="31"/>
      <c r="G77" s="57"/>
      <c r="H77" s="33"/>
      <c r="I77" s="57"/>
      <c r="J77" s="31"/>
      <c r="K77" s="57"/>
      <c r="L77" s="33"/>
    </row>
    <row r="78" spans="1:12" ht="12.75">
      <c r="A78" s="57">
        <v>72</v>
      </c>
      <c r="B78" s="8" t="s">
        <v>44</v>
      </c>
      <c r="C78" s="57"/>
      <c r="D78" s="30"/>
      <c r="E78" s="57"/>
      <c r="F78" s="8"/>
      <c r="G78" s="57"/>
      <c r="H78" s="30"/>
      <c r="I78" s="57"/>
      <c r="J78" s="8"/>
      <c r="K78" s="57"/>
      <c r="L78" s="30"/>
    </row>
    <row r="79" spans="1:12" ht="12.75">
      <c r="A79" s="57">
        <v>73</v>
      </c>
      <c r="B79" s="31" t="s">
        <v>165</v>
      </c>
      <c r="C79" s="57"/>
      <c r="D79" s="33"/>
      <c r="E79" s="57"/>
      <c r="F79" s="31"/>
      <c r="G79" s="57"/>
      <c r="H79" s="33"/>
      <c r="I79" s="57"/>
      <c r="J79" s="31"/>
      <c r="K79" s="57"/>
      <c r="L79" s="33"/>
    </row>
    <row r="80" spans="1:12" ht="12.75">
      <c r="A80" s="57">
        <v>74</v>
      </c>
      <c r="B80" s="8" t="s">
        <v>45</v>
      </c>
      <c r="C80" s="57"/>
      <c r="D80" s="30"/>
      <c r="E80" s="57"/>
      <c r="F80" s="8"/>
      <c r="G80" s="57"/>
      <c r="H80" s="30"/>
      <c r="I80" s="57"/>
      <c r="J80" s="8"/>
      <c r="K80" s="57"/>
      <c r="L80" s="30"/>
    </row>
    <row r="81" spans="1:12" ht="12.75">
      <c r="A81" s="57">
        <v>75</v>
      </c>
      <c r="B81" s="8" t="s">
        <v>46</v>
      </c>
      <c r="C81" s="57"/>
      <c r="D81" s="30"/>
      <c r="E81" s="57"/>
      <c r="F81" s="8"/>
      <c r="G81" s="57"/>
      <c r="H81" s="30"/>
      <c r="I81" s="57"/>
      <c r="J81" s="8"/>
      <c r="K81" s="57"/>
      <c r="L81" s="30"/>
    </row>
    <row r="82" spans="1:12" ht="12.75">
      <c r="A82" s="57">
        <v>76</v>
      </c>
      <c r="B82" s="8" t="s">
        <v>47</v>
      </c>
      <c r="C82" s="57"/>
      <c r="D82" s="30"/>
      <c r="E82" s="57"/>
      <c r="F82" s="8"/>
      <c r="G82" s="57"/>
      <c r="H82" s="30"/>
      <c r="I82" s="57"/>
      <c r="J82" s="8"/>
      <c r="K82" s="57"/>
      <c r="L82" s="30"/>
    </row>
    <row r="83" spans="1:12" ht="12.75">
      <c r="A83" s="57">
        <v>77</v>
      </c>
      <c r="B83" s="31" t="s">
        <v>48</v>
      </c>
      <c r="C83" s="57"/>
      <c r="D83" s="33"/>
      <c r="E83" s="57"/>
      <c r="F83" s="31"/>
      <c r="G83" s="57"/>
      <c r="H83" s="33"/>
      <c r="I83" s="57"/>
      <c r="J83" s="31"/>
      <c r="K83" s="57"/>
      <c r="L83" s="33"/>
    </row>
  </sheetData>
  <printOptions/>
  <pageMargins left="0.23" right="0.24" top="1" bottom="1" header="0.4921259845" footer="0.4921259845"/>
  <pageSetup fitToHeight="1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4"/>
  <sheetViews>
    <sheetView showGridLines="0" zoomScale="75" zoomScaleNormal="75" workbookViewId="0" topLeftCell="A1">
      <pane xSplit="2" ySplit="7" topLeftCell="C8" activePane="bottomRight" state="frozen"/>
      <selection pane="topLeft" activeCell="S4" sqref="S4"/>
      <selection pane="topRight" activeCell="S4" sqref="S4"/>
      <selection pane="bottomLeft" activeCell="S4" sqref="S4"/>
      <selection pane="bottomRight" activeCell="B84" sqref="A8:B84"/>
    </sheetView>
  </sheetViews>
  <sheetFormatPr defaultColWidth="11.421875" defaultRowHeight="12.75" customHeight="1" outlineLevelCol="1"/>
  <cols>
    <col min="1" max="1" width="4.421875" style="0" customWidth="1"/>
    <col min="2" max="2" width="31.421875" style="0" customWidth="1"/>
    <col min="3" max="3" width="1.28515625" style="0" customWidth="1"/>
    <col min="4" max="4" width="12.28125" style="55" customWidth="1"/>
    <col min="5" max="7" width="12.28125" style="32" customWidth="1"/>
    <col min="8" max="8" width="1.421875" style="0" customWidth="1"/>
    <col min="9" max="9" width="9.00390625" style="0" customWidth="1"/>
    <col min="10" max="10" width="1.421875" style="0" customWidth="1"/>
    <col min="11" max="11" width="6.421875" style="0" customWidth="1"/>
    <col min="12" max="12" width="2.28125" style="0" customWidth="1"/>
    <col min="13" max="13" width="22.00390625" style="0" customWidth="1"/>
    <col min="14" max="17" width="2.8515625" style="0" customWidth="1" outlineLevel="1"/>
    <col min="18" max="18" width="1.8515625" style="0" customWidth="1" outlineLevel="1"/>
    <col min="19" max="22" width="6.140625" style="0" customWidth="1" outlineLevel="1"/>
    <col min="23" max="23" width="7.57421875" style="0" customWidth="1" outlineLevel="1"/>
    <col min="24" max="24" width="6.57421875" style="0" customWidth="1" outlineLevel="1"/>
  </cols>
  <sheetData>
    <row r="1" spans="1:24" s="2" customFormat="1" ht="12.75" customHeight="1">
      <c r="A1" s="1"/>
      <c r="D1" s="49"/>
      <c r="E1" s="3"/>
      <c r="F1" s="3"/>
      <c r="G1" s="3"/>
      <c r="I1" s="4"/>
      <c r="K1" s="5"/>
      <c r="N1" s="3"/>
      <c r="O1" s="3"/>
      <c r="P1" s="3"/>
      <c r="Q1" s="3"/>
      <c r="W1" s="6"/>
      <c r="X1" s="6"/>
    </row>
    <row r="2" spans="1:24" s="8" customFormat="1" ht="12.75" customHeight="1">
      <c r="A2" s="7"/>
      <c r="D2" s="50" t="s">
        <v>26</v>
      </c>
      <c r="E2" s="10"/>
      <c r="F2" s="9" t="s">
        <v>0</v>
      </c>
      <c r="G2" s="10"/>
      <c r="I2" s="11"/>
      <c r="J2" s="11"/>
      <c r="K2" s="11"/>
      <c r="N2" s="9"/>
      <c r="O2" s="10"/>
      <c r="P2" s="9"/>
      <c r="Q2" s="10"/>
      <c r="W2" s="12"/>
      <c r="X2" s="12"/>
    </row>
    <row r="3" spans="1:24" s="2" customFormat="1" ht="12.75" customHeight="1">
      <c r="A3" s="13"/>
      <c r="B3" s="13"/>
      <c r="C3" s="13"/>
      <c r="D3" s="52"/>
      <c r="E3" s="3"/>
      <c r="F3" s="3"/>
      <c r="G3" s="3"/>
      <c r="I3" s="4"/>
      <c r="K3" s="5"/>
      <c r="N3" s="14"/>
      <c r="O3" s="3"/>
      <c r="P3" s="3"/>
      <c r="Q3" s="3"/>
      <c r="W3" s="6"/>
      <c r="X3" s="6"/>
    </row>
    <row r="4" spans="1:24" s="2" customFormat="1" ht="12.75" customHeight="1">
      <c r="A4" s="13"/>
      <c r="B4" s="13"/>
      <c r="C4" s="13"/>
      <c r="D4" s="53" t="s">
        <v>25</v>
      </c>
      <c r="E4" s="16"/>
      <c r="F4" s="16"/>
      <c r="G4" s="16"/>
      <c r="I4" s="17"/>
      <c r="K4" s="18" t="s">
        <v>1</v>
      </c>
      <c r="L4" s="18"/>
      <c r="N4" s="19" t="s">
        <v>25</v>
      </c>
      <c r="O4" s="20"/>
      <c r="P4" s="20"/>
      <c r="Q4" s="20"/>
      <c r="S4" s="21" t="s">
        <v>25</v>
      </c>
      <c r="T4" s="22"/>
      <c r="U4" s="22"/>
      <c r="V4" s="22"/>
      <c r="W4" s="18" t="s">
        <v>2</v>
      </c>
      <c r="X4" s="18" t="s">
        <v>3</v>
      </c>
    </row>
    <row r="5" spans="1:24" s="2" customFormat="1" ht="12.75" customHeight="1">
      <c r="A5" s="23" t="s">
        <v>4</v>
      </c>
      <c r="B5" s="23" t="s">
        <v>24</v>
      </c>
      <c r="C5" s="24"/>
      <c r="D5" s="54" t="s">
        <v>6</v>
      </c>
      <c r="E5" s="16" t="s">
        <v>22</v>
      </c>
      <c r="F5" s="16" t="s">
        <v>5</v>
      </c>
      <c r="G5" s="16" t="s">
        <v>23</v>
      </c>
      <c r="I5" s="17" t="s">
        <v>7</v>
      </c>
      <c r="K5" s="18" t="s">
        <v>8</v>
      </c>
      <c r="L5" s="18"/>
      <c r="N5" s="20" t="str">
        <f>D5</f>
        <v>Barcelona</v>
      </c>
      <c r="O5" s="20" t="str">
        <f>E5</f>
        <v>Bordeaux</v>
      </c>
      <c r="P5" s="20" t="str">
        <f>F5</f>
        <v>Moscou</v>
      </c>
      <c r="Q5" s="20" t="str">
        <f>G5</f>
        <v>Milano</v>
      </c>
      <c r="S5" s="22" t="str">
        <f>N5</f>
        <v>Barcelona</v>
      </c>
      <c r="T5" s="22" t="str">
        <f>O5</f>
        <v>Bordeaux</v>
      </c>
      <c r="U5" s="22" t="str">
        <f>P5</f>
        <v>Moscou</v>
      </c>
      <c r="V5" s="22" t="str">
        <f>Q5</f>
        <v>Milano</v>
      </c>
      <c r="W5" s="18" t="s">
        <v>9</v>
      </c>
      <c r="X5" s="18" t="s">
        <v>10</v>
      </c>
    </row>
    <row r="6" spans="1:24" s="2" customFormat="1" ht="12.75" customHeight="1">
      <c r="A6" s="23"/>
      <c r="B6" s="23"/>
      <c r="C6" s="24"/>
      <c r="D6" s="54" t="s">
        <v>11</v>
      </c>
      <c r="E6" s="16" t="s">
        <v>11</v>
      </c>
      <c r="F6" s="16" t="s">
        <v>11</v>
      </c>
      <c r="G6" s="16" t="s">
        <v>11</v>
      </c>
      <c r="I6" s="17" t="s">
        <v>12</v>
      </c>
      <c r="K6" s="18" t="s">
        <v>13</v>
      </c>
      <c r="L6" s="18"/>
      <c r="N6" s="20" t="s">
        <v>14</v>
      </c>
      <c r="O6" s="20" t="s">
        <v>14</v>
      </c>
      <c r="P6" s="20" t="s">
        <v>14</v>
      </c>
      <c r="Q6" s="20" t="s">
        <v>14</v>
      </c>
      <c r="S6" s="22" t="s">
        <v>14</v>
      </c>
      <c r="T6" s="22" t="s">
        <v>14</v>
      </c>
      <c r="U6" s="22" t="s">
        <v>14</v>
      </c>
      <c r="V6" s="22" t="s">
        <v>14</v>
      </c>
      <c r="W6" s="18" t="s">
        <v>15</v>
      </c>
      <c r="X6" s="18" t="s">
        <v>16</v>
      </c>
    </row>
    <row r="8" spans="1:24" ht="12.75" customHeight="1">
      <c r="A8" s="7">
        <v>1</v>
      </c>
      <c r="B8" s="31" t="s">
        <v>129</v>
      </c>
      <c r="C8" s="2"/>
      <c r="D8" s="49">
        <v>1</v>
      </c>
      <c r="E8" s="3">
        <v>2</v>
      </c>
      <c r="F8" s="32">
        <v>1</v>
      </c>
      <c r="G8" s="32">
        <v>4</v>
      </c>
      <c r="H8" s="2"/>
      <c r="I8" s="25">
        <f aca="true" t="shared" si="0" ref="I8:I39">LARGE($N8:$Q8,1)+LARGE($N8:$Q8,2)+LARGE($N8:$Q8,3)</f>
        <v>59</v>
      </c>
      <c r="J8" s="2"/>
      <c r="K8" s="5">
        <f aca="true" t="shared" si="1" ref="K8:K39">W8</f>
        <v>208.05</v>
      </c>
      <c r="L8" s="26">
        <f aca="true" t="shared" si="2" ref="L8:L39">COUNTA(S8:V8)</f>
        <v>4</v>
      </c>
      <c r="M8" s="2"/>
      <c r="N8" s="20">
        <f aca="true" t="shared" si="3" ref="N8:N39">IF(D8&lt;1,0,IF(D8&gt;20,0,21-D8))</f>
        <v>20</v>
      </c>
      <c r="O8" s="20">
        <f aca="true" t="shared" si="4" ref="O8:O39">IF(E8&lt;1,0,IF(E8&gt;20,0,21-E8))</f>
        <v>19</v>
      </c>
      <c r="P8" s="20">
        <f aca="true" t="shared" si="5" ref="P8:P39">IF(F8&lt;1,0,IF(F8&gt;20,0,21-F8))</f>
        <v>20</v>
      </c>
      <c r="Q8" s="20">
        <f aca="true" t="shared" si="6" ref="Q8:Q39">IF(G8&lt;1,0,IF(G8&gt;20,0,21-G8))</f>
        <v>17</v>
      </c>
      <c r="R8" s="2"/>
      <c r="S8" s="39">
        <v>66.75</v>
      </c>
      <c r="T8">
        <v>71.3</v>
      </c>
      <c r="U8">
        <v>70</v>
      </c>
      <c r="V8" s="32">
        <v>73</v>
      </c>
      <c r="W8" s="18">
        <f>T8+U8+S8</f>
        <v>208.05</v>
      </c>
      <c r="X8" s="27">
        <f aca="true" t="shared" si="7" ref="X8:X39">COUNTA(S8:V8)</f>
        <v>4</v>
      </c>
    </row>
    <row r="9" spans="1:24" s="2" customFormat="1" ht="12.75" customHeight="1">
      <c r="A9" s="7">
        <v>2</v>
      </c>
      <c r="B9" s="8" t="s">
        <v>60</v>
      </c>
      <c r="C9"/>
      <c r="D9" s="49">
        <v>3</v>
      </c>
      <c r="E9" s="3">
        <v>4</v>
      </c>
      <c r="F9" s="3">
        <v>2</v>
      </c>
      <c r="G9" s="3">
        <v>3</v>
      </c>
      <c r="H9"/>
      <c r="I9" s="25">
        <f t="shared" si="0"/>
        <v>55</v>
      </c>
      <c r="K9" s="5">
        <f t="shared" si="1"/>
        <v>204.9</v>
      </c>
      <c r="L9" s="26">
        <f t="shared" si="2"/>
        <v>4</v>
      </c>
      <c r="N9" s="20">
        <f t="shared" si="3"/>
        <v>18</v>
      </c>
      <c r="O9" s="20">
        <f t="shared" si="4"/>
        <v>17</v>
      </c>
      <c r="P9" s="20">
        <f t="shared" si="5"/>
        <v>19</v>
      </c>
      <c r="Q9" s="20">
        <f t="shared" si="6"/>
        <v>18</v>
      </c>
      <c r="R9"/>
      <c r="S9" s="39">
        <v>64</v>
      </c>
      <c r="T9">
        <v>67.65</v>
      </c>
      <c r="U9">
        <v>68.75</v>
      </c>
      <c r="V9">
        <v>73.25</v>
      </c>
      <c r="W9" s="18">
        <f>T9+S9+V9</f>
        <v>204.9</v>
      </c>
      <c r="X9" s="27">
        <f t="shared" si="7"/>
        <v>4</v>
      </c>
    </row>
    <row r="10" spans="1:24" s="2" customFormat="1" ht="12.75" customHeight="1">
      <c r="A10" s="7">
        <v>3</v>
      </c>
      <c r="B10" s="8" t="s">
        <v>63</v>
      </c>
      <c r="D10" s="49">
        <v>2</v>
      </c>
      <c r="E10" s="3">
        <v>3</v>
      </c>
      <c r="F10" s="32"/>
      <c r="G10" s="32">
        <v>5</v>
      </c>
      <c r="I10" s="25">
        <f t="shared" si="0"/>
        <v>53</v>
      </c>
      <c r="K10" s="5">
        <f t="shared" si="1"/>
        <v>205.5</v>
      </c>
      <c r="L10" s="26">
        <f t="shared" si="2"/>
        <v>3</v>
      </c>
      <c r="N10" s="20">
        <f t="shared" si="3"/>
        <v>19</v>
      </c>
      <c r="O10" s="20">
        <f t="shared" si="4"/>
        <v>18</v>
      </c>
      <c r="P10" s="20">
        <f t="shared" si="5"/>
        <v>0</v>
      </c>
      <c r="Q10" s="20">
        <f t="shared" si="6"/>
        <v>16</v>
      </c>
      <c r="S10" s="39">
        <v>64.5</v>
      </c>
      <c r="T10">
        <v>68.25</v>
      </c>
      <c r="U10"/>
      <c r="V10" s="32">
        <v>72.75</v>
      </c>
      <c r="W10" s="18">
        <f>T10+U10+S10+V10</f>
        <v>205.5</v>
      </c>
      <c r="X10" s="27">
        <f t="shared" si="7"/>
        <v>3</v>
      </c>
    </row>
    <row r="11" spans="1:32" ht="12.75" customHeight="1">
      <c r="A11" s="7">
        <v>4</v>
      </c>
      <c r="B11" s="31" t="s">
        <v>74</v>
      </c>
      <c r="D11" s="49"/>
      <c r="E11" s="3">
        <v>5</v>
      </c>
      <c r="F11" s="3">
        <v>6</v>
      </c>
      <c r="G11" s="3">
        <v>2</v>
      </c>
      <c r="H11" s="2"/>
      <c r="I11" s="25">
        <f t="shared" si="0"/>
        <v>50</v>
      </c>
      <c r="J11" s="2"/>
      <c r="K11" s="5">
        <f t="shared" si="1"/>
        <v>201.3</v>
      </c>
      <c r="L11" s="26">
        <f t="shared" si="2"/>
        <v>3</v>
      </c>
      <c r="M11" s="2"/>
      <c r="N11" s="20">
        <f t="shared" si="3"/>
        <v>0</v>
      </c>
      <c r="O11" s="20">
        <f t="shared" si="4"/>
        <v>16</v>
      </c>
      <c r="P11" s="20">
        <f t="shared" si="5"/>
        <v>15</v>
      </c>
      <c r="Q11" s="20">
        <f t="shared" si="6"/>
        <v>19</v>
      </c>
      <c r="R11" s="2"/>
      <c r="S11" s="2"/>
      <c r="T11" s="2">
        <v>63.3</v>
      </c>
      <c r="U11">
        <v>62</v>
      </c>
      <c r="V11" s="2">
        <v>76</v>
      </c>
      <c r="W11" s="18">
        <f>T11+U11+S11+V11</f>
        <v>201.3</v>
      </c>
      <c r="X11" s="27">
        <f t="shared" si="7"/>
        <v>3</v>
      </c>
      <c r="Y11" s="2"/>
      <c r="Z11" s="2"/>
      <c r="AA11" s="2"/>
      <c r="AB11" s="2"/>
      <c r="AC11" s="2"/>
      <c r="AD11" s="2"/>
      <c r="AE11" s="2"/>
      <c r="AF11" s="2"/>
    </row>
    <row r="12" spans="1:24" s="2" customFormat="1" ht="12.75" customHeight="1">
      <c r="A12" s="7">
        <v>5</v>
      </c>
      <c r="B12" s="8" t="s">
        <v>28</v>
      </c>
      <c r="D12" s="49">
        <v>4</v>
      </c>
      <c r="E12" s="3">
        <v>8</v>
      </c>
      <c r="F12" s="32"/>
      <c r="G12" s="32">
        <v>1</v>
      </c>
      <c r="I12" s="25">
        <f t="shared" si="0"/>
        <v>50</v>
      </c>
      <c r="K12" s="5">
        <f t="shared" si="1"/>
        <v>195.05</v>
      </c>
      <c r="L12" s="26">
        <f t="shared" si="2"/>
        <v>3</v>
      </c>
      <c r="N12" s="20">
        <f t="shared" si="3"/>
        <v>17</v>
      </c>
      <c r="O12" s="20">
        <f t="shared" si="4"/>
        <v>13</v>
      </c>
      <c r="P12" s="20">
        <f t="shared" si="5"/>
        <v>0</v>
      </c>
      <c r="Q12" s="20">
        <f t="shared" si="6"/>
        <v>20</v>
      </c>
      <c r="S12" s="39">
        <v>59.25</v>
      </c>
      <c r="T12">
        <v>58.3</v>
      </c>
      <c r="U12"/>
      <c r="V12" s="32">
        <v>77.5</v>
      </c>
      <c r="W12" s="18">
        <f>T12+U12+S12+V12</f>
        <v>195.05</v>
      </c>
      <c r="X12" s="27">
        <f t="shared" si="7"/>
        <v>3</v>
      </c>
    </row>
    <row r="13" spans="1:32" ht="12.75" customHeight="1">
      <c r="A13" s="7">
        <v>6</v>
      </c>
      <c r="B13" s="31" t="s">
        <v>31</v>
      </c>
      <c r="D13" s="49">
        <v>8</v>
      </c>
      <c r="E13" s="3">
        <v>1</v>
      </c>
      <c r="F13" s="3"/>
      <c r="G13" s="32">
        <v>6</v>
      </c>
      <c r="H13" s="2"/>
      <c r="I13" s="25">
        <f t="shared" si="0"/>
        <v>48</v>
      </c>
      <c r="J13" s="2"/>
      <c r="K13" s="5">
        <f t="shared" si="1"/>
        <v>198.6</v>
      </c>
      <c r="L13" s="26">
        <f t="shared" si="2"/>
        <v>3</v>
      </c>
      <c r="M13" s="2"/>
      <c r="N13" s="20">
        <f t="shared" si="3"/>
        <v>13</v>
      </c>
      <c r="O13" s="20">
        <f t="shared" si="4"/>
        <v>20</v>
      </c>
      <c r="P13" s="20">
        <f t="shared" si="5"/>
        <v>0</v>
      </c>
      <c r="Q13" s="20">
        <f t="shared" si="6"/>
        <v>15</v>
      </c>
      <c r="R13" s="2"/>
      <c r="S13" s="39">
        <v>55.25</v>
      </c>
      <c r="T13">
        <v>72.6</v>
      </c>
      <c r="U13" s="2"/>
      <c r="V13" s="32">
        <v>70.75</v>
      </c>
      <c r="W13" s="18">
        <f>T13+U13+S13+V13</f>
        <v>198.6</v>
      </c>
      <c r="X13" s="27">
        <f t="shared" si="7"/>
        <v>3</v>
      </c>
      <c r="Y13" s="2"/>
      <c r="Z13" s="2"/>
      <c r="AA13" s="2"/>
      <c r="AB13" s="2"/>
      <c r="AC13" s="2"/>
      <c r="AD13" s="2"/>
      <c r="AE13" s="2"/>
      <c r="AF13" s="2"/>
    </row>
    <row r="14" spans="1:24" ht="12.75" customHeight="1">
      <c r="A14" s="7">
        <v>7</v>
      </c>
      <c r="B14" s="8" t="s">
        <v>29</v>
      </c>
      <c r="C14" s="2"/>
      <c r="D14" s="49">
        <v>5</v>
      </c>
      <c r="F14" s="32">
        <v>3</v>
      </c>
      <c r="G14" s="32">
        <v>7</v>
      </c>
      <c r="H14" s="2"/>
      <c r="I14" s="25">
        <f t="shared" si="0"/>
        <v>48</v>
      </c>
      <c r="J14" s="2"/>
      <c r="K14" s="5">
        <f t="shared" si="1"/>
        <v>193.5</v>
      </c>
      <c r="L14" s="26">
        <f t="shared" si="2"/>
        <v>3</v>
      </c>
      <c r="M14" s="2"/>
      <c r="N14" s="20">
        <f t="shared" si="3"/>
        <v>16</v>
      </c>
      <c r="O14" s="20">
        <f t="shared" si="4"/>
        <v>0</v>
      </c>
      <c r="P14" s="20">
        <f t="shared" si="5"/>
        <v>18</v>
      </c>
      <c r="Q14" s="20">
        <f t="shared" si="6"/>
        <v>14</v>
      </c>
      <c r="R14" s="2"/>
      <c r="S14" s="39">
        <v>57.75</v>
      </c>
      <c r="T14" s="2"/>
      <c r="U14">
        <v>66.75</v>
      </c>
      <c r="V14" s="32">
        <v>69</v>
      </c>
      <c r="W14" s="18">
        <f>T14+U14+S14+V14</f>
        <v>193.5</v>
      </c>
      <c r="X14" s="27">
        <f t="shared" si="7"/>
        <v>3</v>
      </c>
    </row>
    <row r="15" spans="1:24" s="2" customFormat="1" ht="12.75" customHeight="1">
      <c r="A15" s="7">
        <v>8</v>
      </c>
      <c r="B15" s="31" t="s">
        <v>61</v>
      </c>
      <c r="C15"/>
      <c r="D15" s="49">
        <v>5</v>
      </c>
      <c r="E15" s="3">
        <v>10</v>
      </c>
      <c r="F15" s="32">
        <v>9</v>
      </c>
      <c r="G15" s="3">
        <v>14</v>
      </c>
      <c r="H15"/>
      <c r="I15" s="25">
        <f t="shared" si="0"/>
        <v>39</v>
      </c>
      <c r="K15" s="5">
        <f t="shared" si="1"/>
        <v>174.7</v>
      </c>
      <c r="L15" s="26">
        <f t="shared" si="2"/>
        <v>4</v>
      </c>
      <c r="N15" s="20">
        <f t="shared" si="3"/>
        <v>16</v>
      </c>
      <c r="O15" s="20">
        <f t="shared" si="4"/>
        <v>11</v>
      </c>
      <c r="P15" s="20">
        <f t="shared" si="5"/>
        <v>12</v>
      </c>
      <c r="Q15" s="20">
        <f t="shared" si="6"/>
        <v>7</v>
      </c>
      <c r="R15"/>
      <c r="S15" s="39">
        <v>57.75</v>
      </c>
      <c r="T15">
        <v>56.95</v>
      </c>
      <c r="U15">
        <v>60</v>
      </c>
      <c r="V15">
        <v>61</v>
      </c>
      <c r="W15" s="18">
        <f>T15+U15+S15</f>
        <v>174.7</v>
      </c>
      <c r="X15" s="27">
        <f t="shared" si="7"/>
        <v>4</v>
      </c>
    </row>
    <row r="16" spans="1:24" s="2" customFormat="1" ht="12.75" customHeight="1">
      <c r="A16" s="7">
        <v>9</v>
      </c>
      <c r="B16" s="8" t="s">
        <v>30</v>
      </c>
      <c r="D16" s="49">
        <v>7</v>
      </c>
      <c r="E16" s="3">
        <v>5</v>
      </c>
      <c r="F16" s="32">
        <v>13</v>
      </c>
      <c r="G16" s="32">
        <v>17</v>
      </c>
      <c r="I16" s="25">
        <f t="shared" si="0"/>
        <v>38</v>
      </c>
      <c r="K16" s="5">
        <f t="shared" si="1"/>
        <v>173.7</v>
      </c>
      <c r="L16" s="26">
        <f t="shared" si="2"/>
        <v>4</v>
      </c>
      <c r="N16" s="20">
        <f t="shared" si="3"/>
        <v>14</v>
      </c>
      <c r="O16" s="20">
        <f t="shared" si="4"/>
        <v>16</v>
      </c>
      <c r="P16" s="20">
        <f t="shared" si="5"/>
        <v>8</v>
      </c>
      <c r="Q16" s="20">
        <f t="shared" si="6"/>
        <v>4</v>
      </c>
      <c r="S16" s="39">
        <v>57</v>
      </c>
      <c r="T16">
        <v>59.95</v>
      </c>
      <c r="U16">
        <v>56.75</v>
      </c>
      <c r="V16" s="32">
        <v>59</v>
      </c>
      <c r="W16" s="18">
        <f>T16+U16+S16</f>
        <v>173.7</v>
      </c>
      <c r="X16" s="27">
        <f t="shared" si="7"/>
        <v>4</v>
      </c>
    </row>
    <row r="17" spans="1:24" s="2" customFormat="1" ht="12.75" customHeight="1">
      <c r="A17" s="7">
        <v>10</v>
      </c>
      <c r="B17" s="31" t="s">
        <v>32</v>
      </c>
      <c r="C17"/>
      <c r="D17" s="49">
        <v>9</v>
      </c>
      <c r="E17" s="32"/>
      <c r="F17" s="3">
        <v>12</v>
      </c>
      <c r="G17" s="32">
        <v>9</v>
      </c>
      <c r="I17" s="25">
        <f t="shared" si="0"/>
        <v>33</v>
      </c>
      <c r="K17" s="5">
        <f t="shared" si="1"/>
        <v>177.25</v>
      </c>
      <c r="L17" s="26">
        <f t="shared" si="2"/>
        <v>3</v>
      </c>
      <c r="N17" s="20">
        <f t="shared" si="3"/>
        <v>12</v>
      </c>
      <c r="O17" s="20">
        <f t="shared" si="4"/>
        <v>0</v>
      </c>
      <c r="P17" s="20">
        <f t="shared" si="5"/>
        <v>9</v>
      </c>
      <c r="Q17" s="20">
        <f t="shared" si="6"/>
        <v>12</v>
      </c>
      <c r="S17" s="39">
        <v>54</v>
      </c>
      <c r="U17">
        <v>58.5</v>
      </c>
      <c r="V17" s="32">
        <v>64.75</v>
      </c>
      <c r="W17" s="18">
        <f aca="true" t="shared" si="8" ref="W17:W48">T17+U17+S17+V17</f>
        <v>177.25</v>
      </c>
      <c r="X17" s="27">
        <f t="shared" si="7"/>
        <v>3</v>
      </c>
    </row>
    <row r="18" spans="1:24" ht="12.75" customHeight="1">
      <c r="A18" s="7">
        <v>11</v>
      </c>
      <c r="B18" s="8" t="s">
        <v>34</v>
      </c>
      <c r="C18" s="2"/>
      <c r="D18" s="49">
        <v>11</v>
      </c>
      <c r="F18" s="3">
        <v>8</v>
      </c>
      <c r="G18" s="32">
        <v>11</v>
      </c>
      <c r="H18" s="2"/>
      <c r="I18" s="25">
        <f t="shared" si="0"/>
        <v>33</v>
      </c>
      <c r="J18" s="2"/>
      <c r="K18" s="5">
        <f t="shared" si="1"/>
        <v>176.75</v>
      </c>
      <c r="L18" s="26">
        <f t="shared" si="2"/>
        <v>3</v>
      </c>
      <c r="M18" s="2"/>
      <c r="N18" s="20">
        <f t="shared" si="3"/>
        <v>10</v>
      </c>
      <c r="O18" s="20">
        <f t="shared" si="4"/>
        <v>0</v>
      </c>
      <c r="P18" s="20">
        <f t="shared" si="5"/>
        <v>13</v>
      </c>
      <c r="Q18" s="20">
        <f t="shared" si="6"/>
        <v>10</v>
      </c>
      <c r="R18" s="2"/>
      <c r="S18" s="39">
        <v>51.25</v>
      </c>
      <c r="T18" s="2"/>
      <c r="U18" s="2">
        <v>61</v>
      </c>
      <c r="V18" s="32">
        <v>64.5</v>
      </c>
      <c r="W18" s="18">
        <f t="shared" si="8"/>
        <v>176.75</v>
      </c>
      <c r="X18" s="27">
        <f t="shared" si="7"/>
        <v>3</v>
      </c>
    </row>
    <row r="19" spans="1:24" ht="12.75" customHeight="1">
      <c r="A19" s="7">
        <v>12</v>
      </c>
      <c r="B19" s="31" t="s">
        <v>35</v>
      </c>
      <c r="D19" s="49">
        <v>12</v>
      </c>
      <c r="E19" s="3">
        <v>12</v>
      </c>
      <c r="G19" s="3">
        <v>8</v>
      </c>
      <c r="H19" s="2"/>
      <c r="I19" s="25">
        <f t="shared" si="0"/>
        <v>31</v>
      </c>
      <c r="J19" s="2"/>
      <c r="K19" s="5">
        <f t="shared" si="1"/>
        <v>168.65</v>
      </c>
      <c r="L19" s="26">
        <f t="shared" si="2"/>
        <v>3</v>
      </c>
      <c r="M19" s="2"/>
      <c r="N19" s="20">
        <f t="shared" si="3"/>
        <v>9</v>
      </c>
      <c r="O19" s="20">
        <f t="shared" si="4"/>
        <v>9</v>
      </c>
      <c r="P19" s="20">
        <f t="shared" si="5"/>
        <v>0</v>
      </c>
      <c r="Q19" s="20">
        <f t="shared" si="6"/>
        <v>13</v>
      </c>
      <c r="R19" s="2"/>
      <c r="S19" s="39">
        <v>47</v>
      </c>
      <c r="T19" s="2">
        <v>53.95</v>
      </c>
      <c r="V19" s="2">
        <v>67.7</v>
      </c>
      <c r="W19" s="18">
        <f t="shared" si="8"/>
        <v>168.65</v>
      </c>
      <c r="X19" s="27">
        <f t="shared" si="7"/>
        <v>3</v>
      </c>
    </row>
    <row r="20" spans="1:24" ht="12.75" customHeight="1">
      <c r="A20" s="7">
        <v>13</v>
      </c>
      <c r="B20" s="31" t="s">
        <v>130</v>
      </c>
      <c r="D20" s="49"/>
      <c r="E20" s="3"/>
      <c r="F20" s="3">
        <v>4</v>
      </c>
      <c r="G20" s="3">
        <v>13</v>
      </c>
      <c r="I20" s="25">
        <f t="shared" si="0"/>
        <v>25</v>
      </c>
      <c r="J20" s="2"/>
      <c r="K20" s="5">
        <f t="shared" si="1"/>
        <v>124.75</v>
      </c>
      <c r="L20" s="26">
        <f t="shared" si="2"/>
        <v>2</v>
      </c>
      <c r="M20" s="2"/>
      <c r="N20" s="20">
        <f t="shared" si="3"/>
        <v>0</v>
      </c>
      <c r="O20" s="20">
        <f t="shared" si="4"/>
        <v>0</v>
      </c>
      <c r="P20" s="20">
        <f t="shared" si="5"/>
        <v>17</v>
      </c>
      <c r="Q20" s="20">
        <f t="shared" si="6"/>
        <v>8</v>
      </c>
      <c r="U20">
        <v>62.25</v>
      </c>
      <c r="V20">
        <v>62.5</v>
      </c>
      <c r="W20" s="18">
        <f t="shared" si="8"/>
        <v>124.75</v>
      </c>
      <c r="X20" s="27">
        <f t="shared" si="7"/>
        <v>2</v>
      </c>
    </row>
    <row r="21" spans="1:32" ht="12.75" customHeight="1">
      <c r="A21" s="7">
        <v>14</v>
      </c>
      <c r="B21" s="8" t="s">
        <v>75</v>
      </c>
      <c r="C21" s="2"/>
      <c r="D21" s="49"/>
      <c r="E21" s="3">
        <v>7</v>
      </c>
      <c r="F21" s="3"/>
      <c r="G21" s="3">
        <v>12</v>
      </c>
      <c r="H21" s="2"/>
      <c r="I21" s="25">
        <f t="shared" si="0"/>
        <v>23</v>
      </c>
      <c r="J21" s="2"/>
      <c r="K21" s="5">
        <f t="shared" si="1"/>
        <v>121.3</v>
      </c>
      <c r="L21" s="26">
        <f t="shared" si="2"/>
        <v>2</v>
      </c>
      <c r="M21" s="2"/>
      <c r="N21" s="20">
        <f t="shared" si="3"/>
        <v>0</v>
      </c>
      <c r="O21" s="20">
        <f t="shared" si="4"/>
        <v>14</v>
      </c>
      <c r="P21" s="20">
        <f t="shared" si="5"/>
        <v>0</v>
      </c>
      <c r="Q21" s="20">
        <f t="shared" si="6"/>
        <v>9</v>
      </c>
      <c r="R21" s="2"/>
      <c r="S21" s="2"/>
      <c r="T21" s="2">
        <v>58.3</v>
      </c>
      <c r="U21" s="2"/>
      <c r="V21" s="2">
        <v>63</v>
      </c>
      <c r="W21" s="18">
        <f t="shared" si="8"/>
        <v>121.3</v>
      </c>
      <c r="X21" s="27">
        <f t="shared" si="7"/>
        <v>2</v>
      </c>
      <c r="Y21" s="2"/>
      <c r="Z21" s="2"/>
      <c r="AA21" s="2"/>
      <c r="AB21" s="2"/>
      <c r="AC21" s="2"/>
      <c r="AD21" s="2"/>
      <c r="AE21" s="2"/>
      <c r="AF21" s="2"/>
    </row>
    <row r="22" spans="1:24" ht="12.75" customHeight="1">
      <c r="A22" s="7">
        <v>15</v>
      </c>
      <c r="B22" s="31" t="s">
        <v>38</v>
      </c>
      <c r="D22" s="49">
        <v>15</v>
      </c>
      <c r="E22" s="3">
        <v>11</v>
      </c>
      <c r="F22" s="3"/>
      <c r="G22" s="3">
        <v>18</v>
      </c>
      <c r="H22" s="2"/>
      <c r="I22" s="25">
        <f t="shared" si="0"/>
        <v>19</v>
      </c>
      <c r="J22" s="2"/>
      <c r="K22" s="5">
        <f t="shared" si="1"/>
        <v>150.4</v>
      </c>
      <c r="L22" s="26">
        <f t="shared" si="2"/>
        <v>3</v>
      </c>
      <c r="M22" s="2"/>
      <c r="N22" s="20">
        <f t="shared" si="3"/>
        <v>6</v>
      </c>
      <c r="O22" s="20">
        <f t="shared" si="4"/>
        <v>10</v>
      </c>
      <c r="P22" s="20">
        <f t="shared" si="5"/>
        <v>0</v>
      </c>
      <c r="Q22" s="20">
        <f t="shared" si="6"/>
        <v>3</v>
      </c>
      <c r="R22" s="2"/>
      <c r="S22" s="39">
        <v>36.75</v>
      </c>
      <c r="T22" s="2">
        <v>55.65</v>
      </c>
      <c r="U22" s="2"/>
      <c r="V22" s="2">
        <v>58</v>
      </c>
      <c r="W22" s="18">
        <f t="shared" si="8"/>
        <v>150.4</v>
      </c>
      <c r="X22" s="27">
        <f t="shared" si="7"/>
        <v>3</v>
      </c>
    </row>
    <row r="23" spans="1:32" ht="12.75" customHeight="1">
      <c r="A23" s="7">
        <v>16</v>
      </c>
      <c r="B23" s="8" t="s">
        <v>33</v>
      </c>
      <c r="C23" s="2"/>
      <c r="D23" s="49">
        <v>10</v>
      </c>
      <c r="E23" s="3"/>
      <c r="F23" s="32">
        <v>15</v>
      </c>
      <c r="H23" s="2"/>
      <c r="I23" s="25">
        <f t="shared" si="0"/>
        <v>17</v>
      </c>
      <c r="J23" s="2"/>
      <c r="K23" s="5">
        <f t="shared" si="1"/>
        <v>104.25</v>
      </c>
      <c r="L23" s="26">
        <f t="shared" si="2"/>
        <v>2</v>
      </c>
      <c r="M23" s="2"/>
      <c r="N23" s="20">
        <f t="shared" si="3"/>
        <v>11</v>
      </c>
      <c r="O23" s="20">
        <f t="shared" si="4"/>
        <v>0</v>
      </c>
      <c r="P23" s="20">
        <f t="shared" si="5"/>
        <v>6</v>
      </c>
      <c r="Q23" s="20">
        <f t="shared" si="6"/>
        <v>0</v>
      </c>
      <c r="R23" s="2"/>
      <c r="S23" s="39">
        <v>51.5</v>
      </c>
      <c r="T23" s="2"/>
      <c r="U23">
        <v>52.75</v>
      </c>
      <c r="V23" s="32"/>
      <c r="W23" s="18">
        <f t="shared" si="8"/>
        <v>104.25</v>
      </c>
      <c r="X23" s="27">
        <f t="shared" si="7"/>
        <v>2</v>
      </c>
      <c r="Y23" s="2"/>
      <c r="Z23" s="2"/>
      <c r="AA23" s="2"/>
      <c r="AB23" s="2"/>
      <c r="AC23" s="2"/>
      <c r="AD23" s="2"/>
      <c r="AE23" s="2"/>
      <c r="AF23" s="2"/>
    </row>
    <row r="24" spans="1:32" ht="12.75" customHeight="1">
      <c r="A24" s="7">
        <v>17</v>
      </c>
      <c r="B24" s="31" t="s">
        <v>131</v>
      </c>
      <c r="D24" s="49"/>
      <c r="E24" s="3"/>
      <c r="F24" s="32">
        <v>5</v>
      </c>
      <c r="G24" s="3"/>
      <c r="H24" s="2"/>
      <c r="I24" s="25">
        <f t="shared" si="0"/>
        <v>16</v>
      </c>
      <c r="J24" s="2"/>
      <c r="K24" s="5">
        <f t="shared" si="1"/>
        <v>62</v>
      </c>
      <c r="L24" s="26">
        <f t="shared" si="2"/>
        <v>1</v>
      </c>
      <c r="M24" s="2"/>
      <c r="N24" s="20">
        <f t="shared" si="3"/>
        <v>0</v>
      </c>
      <c r="O24" s="20">
        <f t="shared" si="4"/>
        <v>0</v>
      </c>
      <c r="P24" s="20">
        <f t="shared" si="5"/>
        <v>16</v>
      </c>
      <c r="Q24" s="20">
        <f t="shared" si="6"/>
        <v>0</v>
      </c>
      <c r="S24" s="2"/>
      <c r="T24" s="2"/>
      <c r="U24">
        <v>62</v>
      </c>
      <c r="V24" s="2"/>
      <c r="W24" s="18">
        <f t="shared" si="8"/>
        <v>62</v>
      </c>
      <c r="X24" s="27">
        <f t="shared" si="7"/>
        <v>1</v>
      </c>
      <c r="Y24" s="2"/>
      <c r="Z24" s="2"/>
      <c r="AA24" s="2"/>
      <c r="AB24" s="2"/>
      <c r="AC24" s="2"/>
      <c r="AD24" s="2"/>
      <c r="AE24" s="2"/>
      <c r="AF24" s="2"/>
    </row>
    <row r="25" spans="1:24" ht="12.75" customHeight="1">
      <c r="A25" s="7">
        <v>18</v>
      </c>
      <c r="B25" s="8" t="s">
        <v>132</v>
      </c>
      <c r="C25" s="2"/>
      <c r="D25" s="49"/>
      <c r="E25" s="3"/>
      <c r="F25" s="32">
        <v>7</v>
      </c>
      <c r="G25" s="3"/>
      <c r="H25" s="2"/>
      <c r="I25" s="25">
        <f t="shared" si="0"/>
        <v>14</v>
      </c>
      <c r="J25" s="2"/>
      <c r="K25" s="5">
        <f t="shared" si="1"/>
        <v>61.5</v>
      </c>
      <c r="L25" s="26">
        <f t="shared" si="2"/>
        <v>1</v>
      </c>
      <c r="M25" s="2"/>
      <c r="N25" s="20">
        <f t="shared" si="3"/>
        <v>0</v>
      </c>
      <c r="O25" s="20">
        <f t="shared" si="4"/>
        <v>0</v>
      </c>
      <c r="P25" s="20">
        <f t="shared" si="5"/>
        <v>14</v>
      </c>
      <c r="Q25" s="20">
        <f t="shared" si="6"/>
        <v>0</v>
      </c>
      <c r="S25" s="2"/>
      <c r="T25" s="2"/>
      <c r="U25" s="2">
        <v>61.5</v>
      </c>
      <c r="V25" s="2"/>
      <c r="W25" s="18">
        <f t="shared" si="8"/>
        <v>61.5</v>
      </c>
      <c r="X25" s="27">
        <f t="shared" si="7"/>
        <v>1</v>
      </c>
    </row>
    <row r="26" spans="1:24" ht="12.75" customHeight="1">
      <c r="A26" s="7">
        <v>19</v>
      </c>
      <c r="B26" s="31" t="s">
        <v>77</v>
      </c>
      <c r="D26" s="49"/>
      <c r="E26" s="3">
        <v>13</v>
      </c>
      <c r="G26" s="3">
        <v>16</v>
      </c>
      <c r="I26" s="25">
        <f t="shared" si="0"/>
        <v>13</v>
      </c>
      <c r="J26" s="2"/>
      <c r="K26" s="5">
        <f t="shared" si="1"/>
        <v>109.55</v>
      </c>
      <c r="L26" s="26">
        <f t="shared" si="2"/>
        <v>2</v>
      </c>
      <c r="M26" s="2"/>
      <c r="N26" s="20">
        <f t="shared" si="3"/>
        <v>0</v>
      </c>
      <c r="O26" s="20">
        <f t="shared" si="4"/>
        <v>8</v>
      </c>
      <c r="P26" s="20">
        <f t="shared" si="5"/>
        <v>0</v>
      </c>
      <c r="Q26" s="20">
        <f t="shared" si="6"/>
        <v>5</v>
      </c>
      <c r="T26">
        <v>49.8</v>
      </c>
      <c r="V26">
        <v>59.75</v>
      </c>
      <c r="W26" s="18">
        <f t="shared" si="8"/>
        <v>109.55</v>
      </c>
      <c r="X26" s="27">
        <f t="shared" si="7"/>
        <v>2</v>
      </c>
    </row>
    <row r="27" spans="1:24" ht="12" customHeight="1">
      <c r="A27" s="7">
        <v>20</v>
      </c>
      <c r="B27" s="31" t="s">
        <v>197</v>
      </c>
      <c r="D27" s="49"/>
      <c r="E27" s="3"/>
      <c r="G27" s="3">
        <v>9</v>
      </c>
      <c r="I27" s="25">
        <f t="shared" si="0"/>
        <v>12</v>
      </c>
      <c r="J27" s="2"/>
      <c r="K27" s="5">
        <f t="shared" si="1"/>
        <v>64.75</v>
      </c>
      <c r="L27" s="26">
        <f t="shared" si="2"/>
        <v>1</v>
      </c>
      <c r="M27" s="2"/>
      <c r="N27" s="20">
        <f t="shared" si="3"/>
        <v>0</v>
      </c>
      <c r="O27" s="20">
        <f t="shared" si="4"/>
        <v>0</v>
      </c>
      <c r="P27" s="20">
        <f t="shared" si="5"/>
        <v>0</v>
      </c>
      <c r="Q27" s="20">
        <f t="shared" si="6"/>
        <v>12</v>
      </c>
      <c r="R27" s="2"/>
      <c r="S27" s="2"/>
      <c r="T27" s="2"/>
      <c r="U27" s="2"/>
      <c r="V27" s="2">
        <v>64.75</v>
      </c>
      <c r="W27" s="18">
        <f t="shared" si="8"/>
        <v>64.75</v>
      </c>
      <c r="X27" s="27">
        <f t="shared" si="7"/>
        <v>1</v>
      </c>
    </row>
    <row r="28" spans="1:32" ht="12.75" customHeight="1">
      <c r="A28" s="7">
        <v>21</v>
      </c>
      <c r="B28" s="8" t="s">
        <v>76</v>
      </c>
      <c r="C28" s="2"/>
      <c r="D28" s="49"/>
      <c r="E28" s="3">
        <v>9</v>
      </c>
      <c r="F28" s="3"/>
      <c r="G28" s="3"/>
      <c r="H28" s="2"/>
      <c r="I28" s="25">
        <f t="shared" si="0"/>
        <v>12</v>
      </c>
      <c r="J28" s="2"/>
      <c r="K28" s="5">
        <f t="shared" si="1"/>
        <v>58.05</v>
      </c>
      <c r="L28" s="26">
        <f t="shared" si="2"/>
        <v>1</v>
      </c>
      <c r="M28" s="2"/>
      <c r="N28" s="20">
        <f t="shared" si="3"/>
        <v>0</v>
      </c>
      <c r="O28" s="20">
        <f t="shared" si="4"/>
        <v>12</v>
      </c>
      <c r="P28" s="20">
        <f t="shared" si="5"/>
        <v>0</v>
      </c>
      <c r="Q28" s="20">
        <f t="shared" si="6"/>
        <v>0</v>
      </c>
      <c r="R28" s="2"/>
      <c r="S28" s="2"/>
      <c r="T28" s="2">
        <v>58.05</v>
      </c>
      <c r="U28" s="2"/>
      <c r="V28" s="2"/>
      <c r="W28" s="18">
        <f t="shared" si="8"/>
        <v>58.05</v>
      </c>
      <c r="X28" s="27">
        <f t="shared" si="7"/>
        <v>1</v>
      </c>
      <c r="Y28" s="2"/>
      <c r="Z28" s="2"/>
      <c r="AA28" s="2"/>
      <c r="AB28" s="2"/>
      <c r="AC28" s="2"/>
      <c r="AD28" s="2"/>
      <c r="AE28" s="2"/>
      <c r="AF28" s="2"/>
    </row>
    <row r="29" spans="1:24" ht="12.75" customHeight="1">
      <c r="A29" s="7">
        <v>22</v>
      </c>
      <c r="B29" s="31" t="s">
        <v>133</v>
      </c>
      <c r="D29" s="49"/>
      <c r="E29" s="3"/>
      <c r="F29" s="3">
        <v>10</v>
      </c>
      <c r="G29" s="3"/>
      <c r="I29" s="25">
        <f t="shared" si="0"/>
        <v>11</v>
      </c>
      <c r="J29" s="2"/>
      <c r="K29" s="5">
        <f t="shared" si="1"/>
        <v>59.75</v>
      </c>
      <c r="L29" s="26">
        <f t="shared" si="2"/>
        <v>1</v>
      </c>
      <c r="M29" s="2"/>
      <c r="N29" s="20">
        <f t="shared" si="3"/>
        <v>0</v>
      </c>
      <c r="O29" s="20">
        <f t="shared" si="4"/>
        <v>0</v>
      </c>
      <c r="P29" s="20">
        <f t="shared" si="5"/>
        <v>11</v>
      </c>
      <c r="Q29" s="20">
        <f t="shared" si="6"/>
        <v>0</v>
      </c>
      <c r="U29">
        <v>59.75</v>
      </c>
      <c r="W29" s="18">
        <f t="shared" si="8"/>
        <v>59.75</v>
      </c>
      <c r="X29" s="27">
        <f t="shared" si="7"/>
        <v>1</v>
      </c>
    </row>
    <row r="30" spans="1:24" ht="12.75" customHeight="1">
      <c r="A30" s="7">
        <v>23</v>
      </c>
      <c r="B30" s="8" t="s">
        <v>40</v>
      </c>
      <c r="C30" s="2"/>
      <c r="D30" s="49">
        <v>17</v>
      </c>
      <c r="E30" s="3">
        <v>15</v>
      </c>
      <c r="F30" s="3"/>
      <c r="G30" s="32">
        <v>21</v>
      </c>
      <c r="H30" s="2"/>
      <c r="I30" s="25">
        <f t="shared" si="0"/>
        <v>10</v>
      </c>
      <c r="J30" s="2"/>
      <c r="K30" s="5">
        <f t="shared" si="1"/>
        <v>136.55</v>
      </c>
      <c r="L30" s="26">
        <f t="shared" si="2"/>
        <v>3</v>
      </c>
      <c r="M30" s="2"/>
      <c r="N30" s="20">
        <f t="shared" si="3"/>
        <v>4</v>
      </c>
      <c r="O30" s="20">
        <f t="shared" si="4"/>
        <v>6</v>
      </c>
      <c r="P30" s="20">
        <f t="shared" si="5"/>
        <v>0</v>
      </c>
      <c r="Q30" s="20">
        <f t="shared" si="6"/>
        <v>0</v>
      </c>
      <c r="R30" s="2"/>
      <c r="S30" s="39">
        <v>34.75</v>
      </c>
      <c r="T30" s="2">
        <v>47.3</v>
      </c>
      <c r="U30" s="2"/>
      <c r="V30" s="32">
        <v>54.5</v>
      </c>
      <c r="W30" s="18">
        <f t="shared" si="8"/>
        <v>136.55</v>
      </c>
      <c r="X30" s="27">
        <f t="shared" si="7"/>
        <v>3</v>
      </c>
    </row>
    <row r="31" spans="1:24" s="2" customFormat="1" ht="12.75" customHeight="1">
      <c r="A31" s="7">
        <v>24</v>
      </c>
      <c r="B31" s="8" t="s">
        <v>134</v>
      </c>
      <c r="D31" s="49"/>
      <c r="E31" s="32"/>
      <c r="F31" s="32">
        <v>11</v>
      </c>
      <c r="G31" s="32"/>
      <c r="I31" s="25">
        <f t="shared" si="0"/>
        <v>10</v>
      </c>
      <c r="K31" s="5">
        <f t="shared" si="1"/>
        <v>59</v>
      </c>
      <c r="L31" s="26">
        <f t="shared" si="2"/>
        <v>1</v>
      </c>
      <c r="N31" s="20">
        <f t="shared" si="3"/>
        <v>0</v>
      </c>
      <c r="O31" s="20">
        <f t="shared" si="4"/>
        <v>0</v>
      </c>
      <c r="P31" s="20">
        <f t="shared" si="5"/>
        <v>10</v>
      </c>
      <c r="Q31" s="20">
        <f t="shared" si="6"/>
        <v>0</v>
      </c>
      <c r="S31" s="39"/>
      <c r="U31" s="2">
        <v>59</v>
      </c>
      <c r="V31" s="32"/>
      <c r="W31" s="18">
        <f t="shared" si="8"/>
        <v>59</v>
      </c>
      <c r="X31" s="27">
        <f t="shared" si="7"/>
        <v>1</v>
      </c>
    </row>
    <row r="32" spans="1:24" s="2" customFormat="1" ht="12.75" customHeight="1">
      <c r="A32" s="7">
        <v>25</v>
      </c>
      <c r="B32" s="31" t="s">
        <v>78</v>
      </c>
      <c r="C32"/>
      <c r="D32" s="49"/>
      <c r="E32" s="3">
        <v>14</v>
      </c>
      <c r="F32" s="3"/>
      <c r="G32" s="32">
        <v>19</v>
      </c>
      <c r="H32"/>
      <c r="I32" s="25">
        <f t="shared" si="0"/>
        <v>9</v>
      </c>
      <c r="K32" s="5">
        <f t="shared" si="1"/>
        <v>104.65</v>
      </c>
      <c r="L32" s="26">
        <f t="shared" si="2"/>
        <v>2</v>
      </c>
      <c r="N32" s="20">
        <f t="shared" si="3"/>
        <v>0</v>
      </c>
      <c r="O32" s="20">
        <f t="shared" si="4"/>
        <v>7</v>
      </c>
      <c r="P32" s="20">
        <f t="shared" si="5"/>
        <v>0</v>
      </c>
      <c r="Q32" s="20">
        <f t="shared" si="6"/>
        <v>2</v>
      </c>
      <c r="R32"/>
      <c r="S32"/>
      <c r="T32">
        <v>48.9</v>
      </c>
      <c r="U32"/>
      <c r="V32" s="32">
        <v>55.75</v>
      </c>
      <c r="W32" s="18">
        <f t="shared" si="8"/>
        <v>104.65</v>
      </c>
      <c r="X32" s="27">
        <f t="shared" si="7"/>
        <v>2</v>
      </c>
    </row>
    <row r="33" spans="1:24" ht="12.75" customHeight="1">
      <c r="A33" s="7">
        <v>26</v>
      </c>
      <c r="B33" s="8" t="s">
        <v>36</v>
      </c>
      <c r="C33" s="2"/>
      <c r="D33" s="49">
        <v>13</v>
      </c>
      <c r="E33" s="3"/>
      <c r="F33" s="3"/>
      <c r="H33" s="2"/>
      <c r="I33" s="25">
        <f t="shared" si="0"/>
        <v>8</v>
      </c>
      <c r="J33" s="2"/>
      <c r="K33" s="5">
        <f t="shared" si="1"/>
        <v>43.5</v>
      </c>
      <c r="L33" s="26">
        <f t="shared" si="2"/>
        <v>1</v>
      </c>
      <c r="M33" s="2"/>
      <c r="N33" s="20">
        <f t="shared" si="3"/>
        <v>8</v>
      </c>
      <c r="O33" s="20">
        <f t="shared" si="4"/>
        <v>0</v>
      </c>
      <c r="P33" s="20">
        <f t="shared" si="5"/>
        <v>0</v>
      </c>
      <c r="Q33" s="20">
        <f t="shared" si="6"/>
        <v>0</v>
      </c>
      <c r="R33" s="2"/>
      <c r="S33" s="39">
        <v>43.5</v>
      </c>
      <c r="T33" s="2"/>
      <c r="U33" s="2"/>
      <c r="V33" s="32"/>
      <c r="W33" s="18">
        <f t="shared" si="8"/>
        <v>43.5</v>
      </c>
      <c r="X33" s="27">
        <f t="shared" si="7"/>
        <v>1</v>
      </c>
    </row>
    <row r="34" spans="1:24" ht="12.75" customHeight="1">
      <c r="A34" s="7">
        <v>27</v>
      </c>
      <c r="B34" s="31" t="s">
        <v>135</v>
      </c>
      <c r="D34" s="49"/>
      <c r="E34" s="3"/>
      <c r="F34" s="3">
        <v>14</v>
      </c>
      <c r="I34" s="25">
        <f t="shared" si="0"/>
        <v>7</v>
      </c>
      <c r="J34" s="2"/>
      <c r="K34" s="5">
        <f t="shared" si="1"/>
        <v>54.25</v>
      </c>
      <c r="L34" s="26">
        <f t="shared" si="2"/>
        <v>1</v>
      </c>
      <c r="M34" s="2"/>
      <c r="N34" s="20">
        <f t="shared" si="3"/>
        <v>0</v>
      </c>
      <c r="O34" s="20">
        <f t="shared" si="4"/>
        <v>0</v>
      </c>
      <c r="P34" s="20">
        <f t="shared" si="5"/>
        <v>7</v>
      </c>
      <c r="Q34" s="20">
        <f t="shared" si="6"/>
        <v>0</v>
      </c>
      <c r="U34">
        <v>54.25</v>
      </c>
      <c r="V34" s="32"/>
      <c r="W34" s="18">
        <f t="shared" si="8"/>
        <v>54.25</v>
      </c>
      <c r="X34" s="27">
        <f t="shared" si="7"/>
        <v>1</v>
      </c>
    </row>
    <row r="35" spans="1:24" s="2" customFormat="1" ht="12.75" customHeight="1">
      <c r="A35" s="7">
        <v>28</v>
      </c>
      <c r="B35" s="31" t="s">
        <v>37</v>
      </c>
      <c r="C35"/>
      <c r="D35" s="49">
        <v>14</v>
      </c>
      <c r="E35" s="32"/>
      <c r="F35" s="3"/>
      <c r="G35" s="32"/>
      <c r="I35" s="25">
        <f t="shared" si="0"/>
        <v>7</v>
      </c>
      <c r="K35" s="5">
        <f t="shared" si="1"/>
        <v>40.25</v>
      </c>
      <c r="L35" s="26">
        <f t="shared" si="2"/>
        <v>1</v>
      </c>
      <c r="N35" s="20">
        <f t="shared" si="3"/>
        <v>7</v>
      </c>
      <c r="O35" s="20">
        <f t="shared" si="4"/>
        <v>0</v>
      </c>
      <c r="P35" s="20">
        <f t="shared" si="5"/>
        <v>0</v>
      </c>
      <c r="Q35" s="20">
        <f t="shared" si="6"/>
        <v>0</v>
      </c>
      <c r="S35" s="39">
        <v>40.25</v>
      </c>
      <c r="V35" s="32"/>
      <c r="W35" s="18">
        <f t="shared" si="8"/>
        <v>40.25</v>
      </c>
      <c r="X35" s="27">
        <f t="shared" si="7"/>
        <v>1</v>
      </c>
    </row>
    <row r="36" spans="1:24" s="2" customFormat="1" ht="12.75" customHeight="1">
      <c r="A36" s="7">
        <v>29</v>
      </c>
      <c r="B36" s="8" t="s">
        <v>198</v>
      </c>
      <c r="D36" s="49"/>
      <c r="E36" s="32"/>
      <c r="F36" s="3"/>
      <c r="G36" s="32">
        <v>15</v>
      </c>
      <c r="I36" s="25">
        <f t="shared" si="0"/>
        <v>6</v>
      </c>
      <c r="K36" s="5">
        <f t="shared" si="1"/>
        <v>60</v>
      </c>
      <c r="L36" s="26">
        <f t="shared" si="2"/>
        <v>1</v>
      </c>
      <c r="N36" s="20">
        <f t="shared" si="3"/>
        <v>0</v>
      </c>
      <c r="O36" s="20">
        <f t="shared" si="4"/>
        <v>0</v>
      </c>
      <c r="P36" s="20">
        <f t="shared" si="5"/>
        <v>0</v>
      </c>
      <c r="Q36" s="20">
        <f t="shared" si="6"/>
        <v>6</v>
      </c>
      <c r="V36" s="2">
        <v>60</v>
      </c>
      <c r="W36" s="18">
        <f t="shared" si="8"/>
        <v>60</v>
      </c>
      <c r="X36" s="27">
        <f t="shared" si="7"/>
        <v>1</v>
      </c>
    </row>
    <row r="37" spans="1:24" ht="12.75" customHeight="1">
      <c r="A37" s="7">
        <v>30</v>
      </c>
      <c r="B37" s="31" t="s">
        <v>136</v>
      </c>
      <c r="D37" s="49"/>
      <c r="E37" s="3"/>
      <c r="F37" s="3">
        <v>16</v>
      </c>
      <c r="I37" s="25">
        <f t="shared" si="0"/>
        <v>5</v>
      </c>
      <c r="J37" s="2"/>
      <c r="K37" s="5">
        <f t="shared" si="1"/>
        <v>52.25</v>
      </c>
      <c r="L37" s="26">
        <f t="shared" si="2"/>
        <v>1</v>
      </c>
      <c r="M37" s="2"/>
      <c r="N37" s="20">
        <f t="shared" si="3"/>
        <v>0</v>
      </c>
      <c r="O37" s="20">
        <f t="shared" si="4"/>
        <v>0</v>
      </c>
      <c r="P37" s="20">
        <f t="shared" si="5"/>
        <v>5</v>
      </c>
      <c r="Q37" s="20">
        <f t="shared" si="6"/>
        <v>0</v>
      </c>
      <c r="U37">
        <v>52.25</v>
      </c>
      <c r="V37" s="32"/>
      <c r="W37" s="18">
        <f t="shared" si="8"/>
        <v>52.25</v>
      </c>
      <c r="X37" s="27">
        <f t="shared" si="7"/>
        <v>1</v>
      </c>
    </row>
    <row r="38" spans="1:32" ht="12.75" customHeight="1">
      <c r="A38" s="7">
        <v>31</v>
      </c>
      <c r="B38" s="8" t="s">
        <v>79</v>
      </c>
      <c r="C38" s="2"/>
      <c r="D38" s="49"/>
      <c r="E38" s="3">
        <v>16</v>
      </c>
      <c r="F38" s="3"/>
      <c r="G38" s="3"/>
      <c r="H38" s="2"/>
      <c r="I38" s="25">
        <f t="shared" si="0"/>
        <v>5</v>
      </c>
      <c r="J38" s="2"/>
      <c r="K38" s="5">
        <f t="shared" si="1"/>
        <v>37.35</v>
      </c>
      <c r="L38" s="26">
        <f t="shared" si="2"/>
        <v>1</v>
      </c>
      <c r="M38" s="2"/>
      <c r="N38" s="20">
        <f t="shared" si="3"/>
        <v>0</v>
      </c>
      <c r="O38" s="20">
        <f t="shared" si="4"/>
        <v>5</v>
      </c>
      <c r="P38" s="20">
        <f t="shared" si="5"/>
        <v>0</v>
      </c>
      <c r="Q38" s="20">
        <f t="shared" si="6"/>
        <v>0</v>
      </c>
      <c r="R38" s="2"/>
      <c r="S38" s="2"/>
      <c r="T38" s="2">
        <v>37.35</v>
      </c>
      <c r="U38" s="2"/>
      <c r="V38" s="2"/>
      <c r="W38" s="18">
        <f t="shared" si="8"/>
        <v>37.35</v>
      </c>
      <c r="X38" s="27">
        <f t="shared" si="7"/>
        <v>1</v>
      </c>
      <c r="Y38" s="2"/>
      <c r="Z38" s="2"/>
      <c r="AA38" s="2"/>
      <c r="AB38" s="2"/>
      <c r="AC38" s="2"/>
      <c r="AD38" s="2"/>
      <c r="AE38" s="2"/>
      <c r="AF38" s="2"/>
    </row>
    <row r="39" spans="1:32" ht="12.75" customHeight="1">
      <c r="A39" s="7">
        <v>32</v>
      </c>
      <c r="B39" s="31" t="s">
        <v>39</v>
      </c>
      <c r="D39" s="49">
        <v>16</v>
      </c>
      <c r="F39" s="3"/>
      <c r="H39" s="2"/>
      <c r="I39" s="25">
        <f t="shared" si="0"/>
        <v>5</v>
      </c>
      <c r="J39" s="2"/>
      <c r="K39" s="5">
        <f t="shared" si="1"/>
        <v>35.25</v>
      </c>
      <c r="L39" s="26">
        <f t="shared" si="2"/>
        <v>1</v>
      </c>
      <c r="M39" s="2"/>
      <c r="N39" s="20">
        <f t="shared" si="3"/>
        <v>5</v>
      </c>
      <c r="O39" s="20">
        <f t="shared" si="4"/>
        <v>0</v>
      </c>
      <c r="P39" s="20">
        <f t="shared" si="5"/>
        <v>0</v>
      </c>
      <c r="Q39" s="20">
        <f t="shared" si="6"/>
        <v>0</v>
      </c>
      <c r="R39" s="2"/>
      <c r="S39" s="39">
        <v>35.25</v>
      </c>
      <c r="T39" s="2"/>
      <c r="U39" s="2"/>
      <c r="V39" s="32"/>
      <c r="W39" s="18">
        <f t="shared" si="8"/>
        <v>35.25</v>
      </c>
      <c r="X39" s="27">
        <f t="shared" si="7"/>
        <v>1</v>
      </c>
      <c r="Y39" s="2"/>
      <c r="Z39" s="2"/>
      <c r="AA39" s="2"/>
      <c r="AB39" s="2"/>
      <c r="AC39" s="2"/>
      <c r="AD39" s="2"/>
      <c r="AE39" s="2"/>
      <c r="AF39" s="2"/>
    </row>
    <row r="40" spans="1:24" ht="12.75" customHeight="1">
      <c r="A40" s="7">
        <v>33</v>
      </c>
      <c r="B40" s="31" t="s">
        <v>80</v>
      </c>
      <c r="D40" s="49"/>
      <c r="E40" s="3">
        <v>17</v>
      </c>
      <c r="F40" s="3"/>
      <c r="G40" s="3">
        <v>23</v>
      </c>
      <c r="H40" s="2"/>
      <c r="I40" s="25">
        <f aca="true" t="shared" si="9" ref="I40:I71">LARGE($N40:$Q40,1)+LARGE($N40:$Q40,2)+LARGE($N40:$Q40,3)</f>
        <v>4</v>
      </c>
      <c r="J40" s="2"/>
      <c r="K40" s="5">
        <f aca="true" t="shared" si="10" ref="K40:K71">W40</f>
        <v>82.2</v>
      </c>
      <c r="L40" s="26">
        <f aca="true" t="shared" si="11" ref="L40:L71">COUNTA(S40:V40)</f>
        <v>2</v>
      </c>
      <c r="M40" s="2"/>
      <c r="N40" s="20">
        <f aca="true" t="shared" si="12" ref="N40:N71">IF(D40&lt;1,0,IF(D40&gt;20,0,21-D40))</f>
        <v>0</v>
      </c>
      <c r="O40" s="20">
        <f aca="true" t="shared" si="13" ref="O40:O71">IF(E40&lt;1,0,IF(E40&gt;20,0,21-E40))</f>
        <v>4</v>
      </c>
      <c r="P40" s="20">
        <f aca="true" t="shared" si="14" ref="P40:P71">IF(F40&lt;1,0,IF(F40&gt;20,0,21-F40))</f>
        <v>0</v>
      </c>
      <c r="Q40" s="20">
        <f aca="true" t="shared" si="15" ref="Q40:Q71">IF(G40&lt;1,0,IF(G40&gt;20,0,21-G40))</f>
        <v>0</v>
      </c>
      <c r="R40" s="2"/>
      <c r="S40" s="2"/>
      <c r="T40" s="2">
        <v>32.45</v>
      </c>
      <c r="U40" s="2"/>
      <c r="V40" s="2">
        <v>49.75</v>
      </c>
      <c r="W40" s="18">
        <f t="shared" si="8"/>
        <v>82.2</v>
      </c>
      <c r="X40" s="27">
        <f aca="true" t="shared" si="16" ref="X40:X71">COUNTA(S40:V40)</f>
        <v>2</v>
      </c>
    </row>
    <row r="41" spans="1:24" ht="12.75" customHeight="1">
      <c r="A41" s="7">
        <v>34</v>
      </c>
      <c r="B41" s="31" t="s">
        <v>137</v>
      </c>
      <c r="D41" s="49"/>
      <c r="E41" s="3"/>
      <c r="F41" s="32">
        <v>17</v>
      </c>
      <c r="I41" s="25">
        <f t="shared" si="9"/>
        <v>4</v>
      </c>
      <c r="J41" s="2"/>
      <c r="K41" s="5">
        <f t="shared" si="10"/>
        <v>51.25</v>
      </c>
      <c r="L41" s="26">
        <f t="shared" si="11"/>
        <v>1</v>
      </c>
      <c r="M41" s="2"/>
      <c r="N41" s="20">
        <f t="shared" si="12"/>
        <v>0</v>
      </c>
      <c r="O41" s="20">
        <f t="shared" si="13"/>
        <v>0</v>
      </c>
      <c r="P41" s="20">
        <f t="shared" si="14"/>
        <v>4</v>
      </c>
      <c r="Q41" s="20">
        <f t="shared" si="15"/>
        <v>0</v>
      </c>
      <c r="U41">
        <v>51.25</v>
      </c>
      <c r="V41" s="32"/>
      <c r="W41" s="18">
        <f t="shared" si="8"/>
        <v>51.25</v>
      </c>
      <c r="X41" s="27">
        <f t="shared" si="16"/>
        <v>1</v>
      </c>
    </row>
    <row r="42" spans="1:24" s="2" customFormat="1" ht="12.75" customHeight="1">
      <c r="A42" s="7">
        <v>35</v>
      </c>
      <c r="B42" s="31" t="s">
        <v>138</v>
      </c>
      <c r="C42"/>
      <c r="D42" s="49"/>
      <c r="E42" s="3"/>
      <c r="F42" s="3">
        <v>18</v>
      </c>
      <c r="G42" s="32"/>
      <c r="H42"/>
      <c r="I42" s="25">
        <f t="shared" si="9"/>
        <v>3</v>
      </c>
      <c r="K42" s="5">
        <f t="shared" si="10"/>
        <v>48</v>
      </c>
      <c r="L42" s="26">
        <f t="shared" si="11"/>
        <v>1</v>
      </c>
      <c r="N42" s="20">
        <f t="shared" si="12"/>
        <v>0</v>
      </c>
      <c r="O42" s="20">
        <f t="shared" si="13"/>
        <v>0</v>
      </c>
      <c r="P42" s="20">
        <f t="shared" si="14"/>
        <v>3</v>
      </c>
      <c r="Q42" s="20">
        <f t="shared" si="15"/>
        <v>0</v>
      </c>
      <c r="R42"/>
      <c r="S42"/>
      <c r="T42"/>
      <c r="U42">
        <v>48</v>
      </c>
      <c r="V42" s="32"/>
      <c r="W42" s="18">
        <f t="shared" si="8"/>
        <v>48</v>
      </c>
      <c r="X42" s="27">
        <f t="shared" si="16"/>
        <v>1</v>
      </c>
    </row>
    <row r="43" spans="1:32" ht="12.75" customHeight="1">
      <c r="A43" s="7">
        <v>36</v>
      </c>
      <c r="B43" s="31" t="s">
        <v>41</v>
      </c>
      <c r="D43" s="49">
        <v>18</v>
      </c>
      <c r="F43" s="3"/>
      <c r="H43" s="2"/>
      <c r="I43" s="25">
        <f t="shared" si="9"/>
        <v>3</v>
      </c>
      <c r="J43" s="2"/>
      <c r="K43" s="5">
        <f t="shared" si="10"/>
        <v>33</v>
      </c>
      <c r="L43" s="26">
        <f t="shared" si="11"/>
        <v>1</v>
      </c>
      <c r="M43" s="2"/>
      <c r="N43" s="20">
        <f t="shared" si="12"/>
        <v>3</v>
      </c>
      <c r="O43" s="20">
        <f t="shared" si="13"/>
        <v>0</v>
      </c>
      <c r="P43" s="20">
        <f t="shared" si="14"/>
        <v>0</v>
      </c>
      <c r="Q43" s="20">
        <f t="shared" si="15"/>
        <v>0</v>
      </c>
      <c r="R43" s="2"/>
      <c r="S43" s="39">
        <v>33</v>
      </c>
      <c r="T43" s="2"/>
      <c r="U43" s="2"/>
      <c r="V43" s="32"/>
      <c r="W43" s="18">
        <f t="shared" si="8"/>
        <v>33</v>
      </c>
      <c r="X43" s="27">
        <f t="shared" si="16"/>
        <v>1</v>
      </c>
      <c r="Y43" s="2"/>
      <c r="Z43" s="2"/>
      <c r="AA43" s="2"/>
      <c r="AB43" s="2"/>
      <c r="AC43" s="2"/>
      <c r="AD43" s="2"/>
      <c r="AE43" s="2"/>
      <c r="AF43" s="2"/>
    </row>
    <row r="44" spans="1:24" ht="12.75" customHeight="1">
      <c r="A44" s="7">
        <v>37</v>
      </c>
      <c r="B44" s="8" t="s">
        <v>81</v>
      </c>
      <c r="C44" s="2"/>
      <c r="D44" s="49"/>
      <c r="E44" s="3">
        <v>18</v>
      </c>
      <c r="F44" s="3"/>
      <c r="G44" s="3"/>
      <c r="H44" s="2"/>
      <c r="I44" s="25">
        <f t="shared" si="9"/>
        <v>3</v>
      </c>
      <c r="J44" s="2"/>
      <c r="K44" s="5">
        <f t="shared" si="10"/>
        <v>26.8</v>
      </c>
      <c r="L44" s="26">
        <f t="shared" si="11"/>
        <v>1</v>
      </c>
      <c r="M44" s="2"/>
      <c r="N44" s="20">
        <f t="shared" si="12"/>
        <v>0</v>
      </c>
      <c r="O44" s="20">
        <f t="shared" si="13"/>
        <v>3</v>
      </c>
      <c r="P44" s="20">
        <f t="shared" si="14"/>
        <v>0</v>
      </c>
      <c r="Q44" s="20">
        <f t="shared" si="15"/>
        <v>0</v>
      </c>
      <c r="R44" s="2"/>
      <c r="S44" s="2"/>
      <c r="T44" s="2">
        <v>26.8</v>
      </c>
      <c r="U44" s="2"/>
      <c r="V44" s="2"/>
      <c r="W44" s="18">
        <f t="shared" si="8"/>
        <v>26.8</v>
      </c>
      <c r="X44" s="27">
        <f t="shared" si="16"/>
        <v>1</v>
      </c>
    </row>
    <row r="45" spans="1:24" ht="12.75" customHeight="1">
      <c r="A45" s="7">
        <v>38</v>
      </c>
      <c r="B45" s="31" t="s">
        <v>139</v>
      </c>
      <c r="D45" s="49"/>
      <c r="E45" s="3"/>
      <c r="F45" s="32">
        <v>19</v>
      </c>
      <c r="I45" s="25">
        <f t="shared" si="9"/>
        <v>2</v>
      </c>
      <c r="J45" s="2"/>
      <c r="K45" s="5">
        <f t="shared" si="10"/>
        <v>47.25</v>
      </c>
      <c r="L45" s="26">
        <f t="shared" si="11"/>
        <v>1</v>
      </c>
      <c r="M45" s="2"/>
      <c r="N45" s="20">
        <f t="shared" si="12"/>
        <v>0</v>
      </c>
      <c r="O45" s="20">
        <f t="shared" si="13"/>
        <v>0</v>
      </c>
      <c r="P45" s="20">
        <f t="shared" si="14"/>
        <v>2</v>
      </c>
      <c r="Q45" s="20">
        <f t="shared" si="15"/>
        <v>0</v>
      </c>
      <c r="U45">
        <v>47.25</v>
      </c>
      <c r="V45" s="32"/>
      <c r="W45" s="18">
        <f t="shared" si="8"/>
        <v>47.25</v>
      </c>
      <c r="X45" s="27">
        <f t="shared" si="16"/>
        <v>1</v>
      </c>
    </row>
    <row r="46" spans="1:24" ht="12.75" customHeight="1">
      <c r="A46" s="7">
        <v>39</v>
      </c>
      <c r="B46" s="31" t="s">
        <v>42</v>
      </c>
      <c r="D46" s="49">
        <v>19</v>
      </c>
      <c r="F46" s="3"/>
      <c r="H46" s="2"/>
      <c r="I46" s="25">
        <f t="shared" si="9"/>
        <v>2</v>
      </c>
      <c r="J46" s="2"/>
      <c r="K46" s="5">
        <f t="shared" si="10"/>
        <v>31.5</v>
      </c>
      <c r="L46" s="26">
        <f t="shared" si="11"/>
        <v>1</v>
      </c>
      <c r="M46" s="2"/>
      <c r="N46" s="20">
        <f t="shared" si="12"/>
        <v>2</v>
      </c>
      <c r="O46" s="20">
        <f t="shared" si="13"/>
        <v>0</v>
      </c>
      <c r="P46" s="20">
        <f t="shared" si="14"/>
        <v>0</v>
      </c>
      <c r="Q46" s="20">
        <f t="shared" si="15"/>
        <v>0</v>
      </c>
      <c r="R46" s="2"/>
      <c r="S46" s="39">
        <v>31.5</v>
      </c>
      <c r="T46" s="2"/>
      <c r="U46" s="2"/>
      <c r="V46" s="32"/>
      <c r="W46" s="18">
        <f t="shared" si="8"/>
        <v>31.5</v>
      </c>
      <c r="X46" s="27">
        <f t="shared" si="16"/>
        <v>1</v>
      </c>
    </row>
    <row r="47" spans="1:24" ht="12.75" customHeight="1">
      <c r="A47" s="7">
        <v>40</v>
      </c>
      <c r="B47" s="31" t="s">
        <v>82</v>
      </c>
      <c r="D47" s="49"/>
      <c r="E47" s="3">
        <v>19</v>
      </c>
      <c r="F47" s="3"/>
      <c r="I47" s="25">
        <f t="shared" si="9"/>
        <v>2</v>
      </c>
      <c r="J47" s="2"/>
      <c r="K47" s="5">
        <f t="shared" si="10"/>
        <v>23.8</v>
      </c>
      <c r="L47" s="26">
        <f t="shared" si="11"/>
        <v>1</v>
      </c>
      <c r="M47" s="2"/>
      <c r="N47" s="20">
        <f t="shared" si="12"/>
        <v>0</v>
      </c>
      <c r="O47" s="20">
        <f t="shared" si="13"/>
        <v>2</v>
      </c>
      <c r="P47" s="20">
        <f t="shared" si="14"/>
        <v>0</v>
      </c>
      <c r="Q47" s="20">
        <f t="shared" si="15"/>
        <v>0</v>
      </c>
      <c r="T47">
        <v>23.8</v>
      </c>
      <c r="V47" s="32"/>
      <c r="W47" s="18">
        <f t="shared" si="8"/>
        <v>23.8</v>
      </c>
      <c r="X47" s="27">
        <f t="shared" si="16"/>
        <v>1</v>
      </c>
    </row>
    <row r="48" spans="1:24" ht="12.75" customHeight="1">
      <c r="A48" s="7">
        <v>41</v>
      </c>
      <c r="B48" s="31" t="s">
        <v>99</v>
      </c>
      <c r="D48" s="49"/>
      <c r="E48" s="3"/>
      <c r="G48" s="3">
        <v>20</v>
      </c>
      <c r="I48" s="25">
        <f t="shared" si="9"/>
        <v>1</v>
      </c>
      <c r="J48" s="2"/>
      <c r="K48" s="5">
        <f t="shared" si="10"/>
        <v>55.25</v>
      </c>
      <c r="L48" s="26">
        <f t="shared" si="11"/>
        <v>1</v>
      </c>
      <c r="M48" s="2"/>
      <c r="N48" s="20">
        <f t="shared" si="12"/>
        <v>0</v>
      </c>
      <c r="O48" s="20">
        <f t="shared" si="13"/>
        <v>0</v>
      </c>
      <c r="P48" s="20">
        <f t="shared" si="14"/>
        <v>0</v>
      </c>
      <c r="Q48" s="20">
        <f t="shared" si="15"/>
        <v>1</v>
      </c>
      <c r="R48" s="2"/>
      <c r="S48" s="2"/>
      <c r="T48" s="2"/>
      <c r="U48" s="2"/>
      <c r="V48" s="2">
        <v>55.25</v>
      </c>
      <c r="W48" s="18">
        <f t="shared" si="8"/>
        <v>55.25</v>
      </c>
      <c r="X48" s="27">
        <f t="shared" si="16"/>
        <v>1</v>
      </c>
    </row>
    <row r="49" spans="1:24" ht="12.75" customHeight="1">
      <c r="A49" s="7">
        <v>42</v>
      </c>
      <c r="B49" s="31" t="s">
        <v>140</v>
      </c>
      <c r="D49" s="49"/>
      <c r="E49" s="3"/>
      <c r="F49" s="3">
        <v>20</v>
      </c>
      <c r="I49" s="25">
        <f t="shared" si="9"/>
        <v>1</v>
      </c>
      <c r="J49" s="2"/>
      <c r="K49" s="5">
        <f t="shared" si="10"/>
        <v>47</v>
      </c>
      <c r="L49" s="26">
        <f t="shared" si="11"/>
        <v>1</v>
      </c>
      <c r="M49" s="2"/>
      <c r="N49" s="20">
        <f t="shared" si="12"/>
        <v>0</v>
      </c>
      <c r="O49" s="20">
        <f t="shared" si="13"/>
        <v>0</v>
      </c>
      <c r="P49" s="20">
        <f t="shared" si="14"/>
        <v>1</v>
      </c>
      <c r="Q49" s="20">
        <f t="shared" si="15"/>
        <v>0</v>
      </c>
      <c r="U49">
        <v>47</v>
      </c>
      <c r="V49" s="32"/>
      <c r="W49" s="18">
        <f aca="true" t="shared" si="17" ref="W49:W80">T49+U49+S49+V49</f>
        <v>47</v>
      </c>
      <c r="X49" s="27">
        <f t="shared" si="16"/>
        <v>1</v>
      </c>
    </row>
    <row r="50" spans="1:32" ht="12.75" customHeight="1">
      <c r="A50" s="7">
        <v>43</v>
      </c>
      <c r="B50" s="31" t="s">
        <v>43</v>
      </c>
      <c r="D50" s="49">
        <v>20</v>
      </c>
      <c r="F50" s="3"/>
      <c r="G50" s="3"/>
      <c r="H50" s="2"/>
      <c r="I50" s="25">
        <f t="shared" si="9"/>
        <v>1</v>
      </c>
      <c r="J50" s="2"/>
      <c r="K50" s="5">
        <f t="shared" si="10"/>
        <v>24.75</v>
      </c>
      <c r="L50" s="26">
        <f t="shared" si="11"/>
        <v>1</v>
      </c>
      <c r="M50" s="2"/>
      <c r="N50" s="20">
        <f t="shared" si="12"/>
        <v>1</v>
      </c>
      <c r="O50" s="20">
        <f t="shared" si="13"/>
        <v>0</v>
      </c>
      <c r="P50" s="20">
        <f t="shared" si="14"/>
        <v>0</v>
      </c>
      <c r="Q50" s="20">
        <f t="shared" si="15"/>
        <v>0</v>
      </c>
      <c r="R50" s="2"/>
      <c r="S50" s="39">
        <v>24.75</v>
      </c>
      <c r="T50" s="2"/>
      <c r="U50" s="2"/>
      <c r="V50" s="2"/>
      <c r="W50" s="18">
        <f t="shared" si="17"/>
        <v>24.75</v>
      </c>
      <c r="X50" s="27">
        <f t="shared" si="16"/>
        <v>1</v>
      </c>
      <c r="Y50" s="2"/>
      <c r="Z50" s="2"/>
      <c r="AA50" s="2"/>
      <c r="AB50" s="2"/>
      <c r="AC50" s="2"/>
      <c r="AD50" s="2"/>
      <c r="AE50" s="2"/>
      <c r="AF50" s="2"/>
    </row>
    <row r="51" spans="1:24" ht="12.75" customHeight="1">
      <c r="A51" s="7">
        <v>44</v>
      </c>
      <c r="B51" s="31" t="s">
        <v>194</v>
      </c>
      <c r="D51" s="49"/>
      <c r="E51" s="3"/>
      <c r="G51" s="3">
        <v>22</v>
      </c>
      <c r="I51" s="25">
        <f t="shared" si="9"/>
        <v>0</v>
      </c>
      <c r="J51" s="2"/>
      <c r="K51" s="5">
        <f t="shared" si="10"/>
        <v>53.75</v>
      </c>
      <c r="L51" s="26">
        <f t="shared" si="11"/>
        <v>1</v>
      </c>
      <c r="M51" s="2"/>
      <c r="N51" s="20">
        <f t="shared" si="12"/>
        <v>0</v>
      </c>
      <c r="O51" s="20">
        <f t="shared" si="13"/>
        <v>0</v>
      </c>
      <c r="P51" s="20">
        <f t="shared" si="14"/>
        <v>0</v>
      </c>
      <c r="Q51" s="20">
        <f t="shared" si="15"/>
        <v>0</v>
      </c>
      <c r="R51" s="2"/>
      <c r="S51" s="2"/>
      <c r="T51" s="2"/>
      <c r="U51" s="2"/>
      <c r="V51" s="2">
        <v>53.75</v>
      </c>
      <c r="W51" s="18">
        <f t="shared" si="17"/>
        <v>53.75</v>
      </c>
      <c r="X51" s="27">
        <f t="shared" si="16"/>
        <v>1</v>
      </c>
    </row>
    <row r="52" spans="1:24" ht="12.75" customHeight="1">
      <c r="A52" s="7">
        <v>45</v>
      </c>
      <c r="B52" s="31" t="s">
        <v>195</v>
      </c>
      <c r="D52" s="49"/>
      <c r="E52" s="3"/>
      <c r="F52" s="3"/>
      <c r="G52" s="32">
        <v>24</v>
      </c>
      <c r="I52" s="25">
        <f t="shared" si="9"/>
        <v>0</v>
      </c>
      <c r="J52" s="2"/>
      <c r="K52" s="5">
        <f t="shared" si="10"/>
        <v>47.55</v>
      </c>
      <c r="L52" s="26">
        <f t="shared" si="11"/>
        <v>1</v>
      </c>
      <c r="M52" s="2"/>
      <c r="N52" s="20">
        <f t="shared" si="12"/>
        <v>0</v>
      </c>
      <c r="O52" s="20">
        <f t="shared" si="13"/>
        <v>0</v>
      </c>
      <c r="P52" s="20">
        <f t="shared" si="14"/>
        <v>0</v>
      </c>
      <c r="Q52" s="20">
        <f t="shared" si="15"/>
        <v>0</v>
      </c>
      <c r="R52" s="2"/>
      <c r="S52" s="2"/>
      <c r="T52" s="2"/>
      <c r="U52" s="2"/>
      <c r="V52" s="2">
        <v>47.55</v>
      </c>
      <c r="W52" s="18">
        <f t="shared" si="17"/>
        <v>47.55</v>
      </c>
      <c r="X52" s="27">
        <f t="shared" si="16"/>
        <v>1</v>
      </c>
    </row>
    <row r="53" spans="1:24" s="2" customFormat="1" ht="12.75" customHeight="1">
      <c r="A53" s="7">
        <v>46</v>
      </c>
      <c r="B53" s="31" t="s">
        <v>141</v>
      </c>
      <c r="C53"/>
      <c r="D53" s="49"/>
      <c r="E53" s="3"/>
      <c r="F53" s="32">
        <v>21</v>
      </c>
      <c r="G53" s="32"/>
      <c r="H53"/>
      <c r="I53" s="25">
        <f t="shared" si="9"/>
        <v>0</v>
      </c>
      <c r="K53" s="5">
        <f t="shared" si="10"/>
        <v>45.25</v>
      </c>
      <c r="L53" s="26">
        <f t="shared" si="11"/>
        <v>1</v>
      </c>
      <c r="N53" s="20">
        <f t="shared" si="12"/>
        <v>0</v>
      </c>
      <c r="O53" s="20">
        <f t="shared" si="13"/>
        <v>0</v>
      </c>
      <c r="P53" s="20">
        <f t="shared" si="14"/>
        <v>0</v>
      </c>
      <c r="Q53" s="20">
        <f t="shared" si="15"/>
        <v>0</v>
      </c>
      <c r="R53"/>
      <c r="S53"/>
      <c r="T53"/>
      <c r="U53">
        <v>45.25</v>
      </c>
      <c r="V53" s="32"/>
      <c r="W53" s="18">
        <f t="shared" si="17"/>
        <v>45.25</v>
      </c>
      <c r="X53" s="27">
        <f t="shared" si="16"/>
        <v>1</v>
      </c>
    </row>
    <row r="54" spans="1:24" s="2" customFormat="1" ht="12.75" customHeight="1">
      <c r="A54" s="7">
        <v>47</v>
      </c>
      <c r="B54" s="31" t="s">
        <v>142</v>
      </c>
      <c r="C54"/>
      <c r="D54" s="49"/>
      <c r="E54" s="3"/>
      <c r="F54" s="32">
        <v>22</v>
      </c>
      <c r="G54" s="32"/>
      <c r="H54"/>
      <c r="I54" s="25">
        <f t="shared" si="9"/>
        <v>0</v>
      </c>
      <c r="K54" s="5">
        <f t="shared" si="10"/>
        <v>44.75</v>
      </c>
      <c r="L54" s="26">
        <f t="shared" si="11"/>
        <v>1</v>
      </c>
      <c r="N54" s="20">
        <f t="shared" si="12"/>
        <v>0</v>
      </c>
      <c r="O54" s="20">
        <f t="shared" si="13"/>
        <v>0</v>
      </c>
      <c r="P54" s="20">
        <f t="shared" si="14"/>
        <v>0</v>
      </c>
      <c r="Q54" s="20">
        <f t="shared" si="15"/>
        <v>0</v>
      </c>
      <c r="R54"/>
      <c r="S54"/>
      <c r="T54"/>
      <c r="U54">
        <v>44.75</v>
      </c>
      <c r="V54" s="32"/>
      <c r="W54" s="18">
        <f t="shared" si="17"/>
        <v>44.75</v>
      </c>
      <c r="X54" s="27">
        <f t="shared" si="16"/>
        <v>1</v>
      </c>
    </row>
    <row r="55" spans="1:24" ht="12.75" customHeight="1">
      <c r="A55" s="7">
        <v>48</v>
      </c>
      <c r="B55" s="31" t="s">
        <v>143</v>
      </c>
      <c r="D55" s="49"/>
      <c r="E55" s="3"/>
      <c r="F55" s="3">
        <v>23</v>
      </c>
      <c r="I55" s="25">
        <f t="shared" si="9"/>
        <v>0</v>
      </c>
      <c r="J55" s="2"/>
      <c r="K55" s="5">
        <f t="shared" si="10"/>
        <v>44.5</v>
      </c>
      <c r="L55" s="26">
        <f t="shared" si="11"/>
        <v>1</v>
      </c>
      <c r="M55" s="2"/>
      <c r="N55" s="20">
        <f t="shared" si="12"/>
        <v>0</v>
      </c>
      <c r="O55" s="20">
        <f t="shared" si="13"/>
        <v>0</v>
      </c>
      <c r="P55" s="20">
        <f t="shared" si="14"/>
        <v>0</v>
      </c>
      <c r="Q55" s="20">
        <f t="shared" si="15"/>
        <v>0</v>
      </c>
      <c r="U55">
        <v>44.5</v>
      </c>
      <c r="V55" s="32"/>
      <c r="W55" s="18">
        <f t="shared" si="17"/>
        <v>44.5</v>
      </c>
      <c r="X55" s="27">
        <f t="shared" si="16"/>
        <v>1</v>
      </c>
    </row>
    <row r="56" spans="1:24" ht="12.75" customHeight="1">
      <c r="A56" s="7">
        <v>49</v>
      </c>
      <c r="B56" s="31" t="s">
        <v>144</v>
      </c>
      <c r="D56" s="49"/>
      <c r="E56" s="3"/>
      <c r="F56" s="32">
        <v>24</v>
      </c>
      <c r="I56" s="25">
        <f t="shared" si="9"/>
        <v>0</v>
      </c>
      <c r="J56" s="2"/>
      <c r="K56" s="5">
        <f t="shared" si="10"/>
        <v>44.25</v>
      </c>
      <c r="L56" s="26">
        <f t="shared" si="11"/>
        <v>1</v>
      </c>
      <c r="M56" s="2"/>
      <c r="N56" s="20">
        <f t="shared" si="12"/>
        <v>0</v>
      </c>
      <c r="O56" s="20">
        <f t="shared" si="13"/>
        <v>0</v>
      </c>
      <c r="P56" s="20">
        <f t="shared" si="14"/>
        <v>0</v>
      </c>
      <c r="Q56" s="20">
        <f t="shared" si="15"/>
        <v>0</v>
      </c>
      <c r="U56">
        <v>44.25</v>
      </c>
      <c r="V56" s="32"/>
      <c r="W56" s="18">
        <f t="shared" si="17"/>
        <v>44.25</v>
      </c>
      <c r="X56" s="27">
        <f t="shared" si="16"/>
        <v>1</v>
      </c>
    </row>
    <row r="57" spans="1:24" ht="12.75" customHeight="1">
      <c r="A57" s="7">
        <v>50</v>
      </c>
      <c r="B57" s="31" t="s">
        <v>145</v>
      </c>
      <c r="D57" s="49"/>
      <c r="E57" s="3"/>
      <c r="F57" s="3">
        <v>25</v>
      </c>
      <c r="I57" s="25">
        <f t="shared" si="9"/>
        <v>0</v>
      </c>
      <c r="J57" s="2"/>
      <c r="K57" s="5">
        <f t="shared" si="10"/>
        <v>43.25</v>
      </c>
      <c r="L57" s="26">
        <f t="shared" si="11"/>
        <v>1</v>
      </c>
      <c r="M57" s="2"/>
      <c r="N57" s="20">
        <f t="shared" si="12"/>
        <v>0</v>
      </c>
      <c r="O57" s="20">
        <f t="shared" si="13"/>
        <v>0</v>
      </c>
      <c r="P57" s="20">
        <f t="shared" si="14"/>
        <v>0</v>
      </c>
      <c r="Q57" s="20">
        <f t="shared" si="15"/>
        <v>0</v>
      </c>
      <c r="U57">
        <v>43.25</v>
      </c>
      <c r="V57" s="32"/>
      <c r="W57" s="18">
        <f t="shared" si="17"/>
        <v>43.25</v>
      </c>
      <c r="X57" s="27">
        <f t="shared" si="16"/>
        <v>1</v>
      </c>
    </row>
    <row r="58" spans="1:24" ht="12.75" customHeight="1">
      <c r="A58" s="7">
        <v>51</v>
      </c>
      <c r="B58" s="31" t="s">
        <v>146</v>
      </c>
      <c r="D58" s="49"/>
      <c r="E58" s="3"/>
      <c r="F58" s="3">
        <v>26</v>
      </c>
      <c r="I58" s="25">
        <f t="shared" si="9"/>
        <v>0</v>
      </c>
      <c r="J58" s="2"/>
      <c r="K58" s="5">
        <f t="shared" si="10"/>
        <v>42.5</v>
      </c>
      <c r="L58" s="26">
        <f t="shared" si="11"/>
        <v>1</v>
      </c>
      <c r="M58" s="2"/>
      <c r="N58" s="20">
        <f t="shared" si="12"/>
        <v>0</v>
      </c>
      <c r="O58" s="20">
        <f t="shared" si="13"/>
        <v>0</v>
      </c>
      <c r="P58" s="20">
        <f t="shared" si="14"/>
        <v>0</v>
      </c>
      <c r="Q58" s="20">
        <f t="shared" si="15"/>
        <v>0</v>
      </c>
      <c r="U58">
        <v>42.5</v>
      </c>
      <c r="V58" s="32"/>
      <c r="W58" s="18">
        <f t="shared" si="17"/>
        <v>42.5</v>
      </c>
      <c r="X58" s="27">
        <f t="shared" si="16"/>
        <v>1</v>
      </c>
    </row>
    <row r="59" spans="1:24" ht="12.75" customHeight="1">
      <c r="A59" s="7">
        <v>52</v>
      </c>
      <c r="B59" s="31" t="s">
        <v>147</v>
      </c>
      <c r="D59" s="49"/>
      <c r="E59" s="3"/>
      <c r="F59" s="32">
        <v>27</v>
      </c>
      <c r="I59" s="25">
        <f t="shared" si="9"/>
        <v>0</v>
      </c>
      <c r="J59" s="2"/>
      <c r="K59" s="5">
        <f t="shared" si="10"/>
        <v>41.5</v>
      </c>
      <c r="L59" s="26">
        <f t="shared" si="11"/>
        <v>1</v>
      </c>
      <c r="M59" s="2"/>
      <c r="N59" s="20">
        <f t="shared" si="12"/>
        <v>0</v>
      </c>
      <c r="O59" s="20">
        <f t="shared" si="13"/>
        <v>0</v>
      </c>
      <c r="P59" s="20">
        <f t="shared" si="14"/>
        <v>0</v>
      </c>
      <c r="Q59" s="20">
        <f t="shared" si="15"/>
        <v>0</v>
      </c>
      <c r="U59">
        <v>41.5</v>
      </c>
      <c r="V59" s="32"/>
      <c r="W59" s="18">
        <f t="shared" si="17"/>
        <v>41.5</v>
      </c>
      <c r="X59" s="27">
        <f t="shared" si="16"/>
        <v>1</v>
      </c>
    </row>
    <row r="60" spans="1:24" ht="12.75" customHeight="1">
      <c r="A60" s="7">
        <v>53</v>
      </c>
      <c r="B60" s="31" t="s">
        <v>149</v>
      </c>
      <c r="D60" s="49"/>
      <c r="E60" s="3"/>
      <c r="F60" s="3">
        <v>29</v>
      </c>
      <c r="I60" s="25">
        <f t="shared" si="9"/>
        <v>0</v>
      </c>
      <c r="J60" s="2"/>
      <c r="K60" s="5">
        <f t="shared" si="10"/>
        <v>41.25</v>
      </c>
      <c r="L60" s="26">
        <f t="shared" si="11"/>
        <v>1</v>
      </c>
      <c r="M60" s="2"/>
      <c r="N60" s="20">
        <f t="shared" si="12"/>
        <v>0</v>
      </c>
      <c r="O60" s="20">
        <f t="shared" si="13"/>
        <v>0</v>
      </c>
      <c r="P60" s="20">
        <f t="shared" si="14"/>
        <v>0</v>
      </c>
      <c r="Q60" s="20">
        <f t="shared" si="15"/>
        <v>0</v>
      </c>
      <c r="U60">
        <v>41.25</v>
      </c>
      <c r="V60" s="32"/>
      <c r="W60" s="18">
        <f t="shared" si="17"/>
        <v>41.25</v>
      </c>
      <c r="X60" s="27">
        <f t="shared" si="16"/>
        <v>1</v>
      </c>
    </row>
    <row r="61" spans="1:24" ht="12.75" customHeight="1">
      <c r="A61" s="7">
        <v>54</v>
      </c>
      <c r="B61" s="31" t="s">
        <v>148</v>
      </c>
      <c r="D61" s="49"/>
      <c r="E61" s="3"/>
      <c r="F61" s="3">
        <v>28</v>
      </c>
      <c r="I61" s="25">
        <f t="shared" si="9"/>
        <v>0</v>
      </c>
      <c r="J61" s="2"/>
      <c r="K61" s="5">
        <f t="shared" si="10"/>
        <v>41.25</v>
      </c>
      <c r="L61" s="26">
        <f t="shared" si="11"/>
        <v>1</v>
      </c>
      <c r="M61" s="2"/>
      <c r="N61" s="20">
        <f t="shared" si="12"/>
        <v>0</v>
      </c>
      <c r="O61" s="20">
        <f t="shared" si="13"/>
        <v>0</v>
      </c>
      <c r="P61" s="20">
        <f t="shared" si="14"/>
        <v>0</v>
      </c>
      <c r="Q61" s="20">
        <f t="shared" si="15"/>
        <v>0</v>
      </c>
      <c r="U61">
        <v>41.25</v>
      </c>
      <c r="V61" s="32"/>
      <c r="W61" s="18">
        <f t="shared" si="17"/>
        <v>41.25</v>
      </c>
      <c r="X61" s="27">
        <f t="shared" si="16"/>
        <v>1</v>
      </c>
    </row>
    <row r="62" spans="1:24" ht="12.75" customHeight="1">
      <c r="A62" s="7">
        <v>55</v>
      </c>
      <c r="B62" s="31" t="s">
        <v>199</v>
      </c>
      <c r="D62" s="49"/>
      <c r="E62" s="3"/>
      <c r="F62" s="3"/>
      <c r="G62" s="32">
        <v>25</v>
      </c>
      <c r="I62" s="25">
        <f t="shared" si="9"/>
        <v>0</v>
      </c>
      <c r="J62" s="2"/>
      <c r="K62" s="5">
        <f t="shared" si="10"/>
        <v>40.75</v>
      </c>
      <c r="L62" s="26">
        <f t="shared" si="11"/>
        <v>1</v>
      </c>
      <c r="M62" s="2"/>
      <c r="N62" s="20">
        <f t="shared" si="12"/>
        <v>0</v>
      </c>
      <c r="O62" s="20">
        <f t="shared" si="13"/>
        <v>0</v>
      </c>
      <c r="P62" s="20">
        <f t="shared" si="14"/>
        <v>0</v>
      </c>
      <c r="Q62" s="20">
        <f t="shared" si="15"/>
        <v>0</v>
      </c>
      <c r="R62" s="2"/>
      <c r="S62" s="2"/>
      <c r="T62" s="2"/>
      <c r="U62" s="2"/>
      <c r="V62" s="2">
        <v>40.75</v>
      </c>
      <c r="W62" s="18">
        <f t="shared" si="17"/>
        <v>40.75</v>
      </c>
      <c r="X62" s="27">
        <f t="shared" si="16"/>
        <v>1</v>
      </c>
    </row>
    <row r="63" spans="1:32" ht="12.75" customHeight="1">
      <c r="A63" s="7">
        <v>56</v>
      </c>
      <c r="B63" s="31" t="s">
        <v>150</v>
      </c>
      <c r="D63" s="49"/>
      <c r="E63" s="3"/>
      <c r="F63" s="32">
        <v>30</v>
      </c>
      <c r="I63" s="25">
        <f t="shared" si="9"/>
        <v>0</v>
      </c>
      <c r="J63" s="2"/>
      <c r="K63" s="5">
        <f t="shared" si="10"/>
        <v>40</v>
      </c>
      <c r="L63" s="26">
        <f t="shared" si="11"/>
        <v>1</v>
      </c>
      <c r="M63" s="2"/>
      <c r="N63" s="20">
        <f t="shared" si="12"/>
        <v>0</v>
      </c>
      <c r="O63" s="20">
        <f t="shared" si="13"/>
        <v>0</v>
      </c>
      <c r="P63" s="20">
        <f t="shared" si="14"/>
        <v>0</v>
      </c>
      <c r="Q63" s="20">
        <f t="shared" si="15"/>
        <v>0</v>
      </c>
      <c r="U63">
        <v>40</v>
      </c>
      <c r="V63" s="32"/>
      <c r="W63" s="18">
        <f t="shared" si="17"/>
        <v>40</v>
      </c>
      <c r="X63" s="27">
        <f t="shared" si="16"/>
        <v>1</v>
      </c>
      <c r="Y63" s="2"/>
      <c r="Z63" s="2"/>
      <c r="AA63" s="2"/>
      <c r="AB63" s="2"/>
      <c r="AC63" s="2"/>
      <c r="AD63" s="2"/>
      <c r="AE63" s="2"/>
      <c r="AF63" s="2"/>
    </row>
    <row r="64" spans="1:24" ht="12.75" customHeight="1">
      <c r="A64" s="7">
        <v>57</v>
      </c>
      <c r="B64" s="31" t="s">
        <v>200</v>
      </c>
      <c r="D64" s="49"/>
      <c r="E64" s="3"/>
      <c r="G64" s="32">
        <v>26</v>
      </c>
      <c r="I64" s="25">
        <f t="shared" si="9"/>
        <v>0</v>
      </c>
      <c r="J64" s="2"/>
      <c r="K64" s="5">
        <f t="shared" si="10"/>
        <v>39.5</v>
      </c>
      <c r="L64" s="26">
        <f t="shared" si="11"/>
        <v>1</v>
      </c>
      <c r="M64" s="2"/>
      <c r="N64" s="20">
        <f t="shared" si="12"/>
        <v>0</v>
      </c>
      <c r="O64" s="20">
        <f t="shared" si="13"/>
        <v>0</v>
      </c>
      <c r="P64" s="20">
        <f t="shared" si="14"/>
        <v>0</v>
      </c>
      <c r="Q64" s="20">
        <f t="shared" si="15"/>
        <v>0</v>
      </c>
      <c r="R64" s="2"/>
      <c r="S64" s="2"/>
      <c r="T64" s="2"/>
      <c r="U64" s="2"/>
      <c r="V64" s="2">
        <v>39.5</v>
      </c>
      <c r="W64" s="18">
        <f t="shared" si="17"/>
        <v>39.5</v>
      </c>
      <c r="X64" s="27">
        <f t="shared" si="16"/>
        <v>1</v>
      </c>
    </row>
    <row r="65" spans="1:24" ht="12.75" customHeight="1">
      <c r="A65" s="7">
        <v>58</v>
      </c>
      <c r="B65" s="31" t="s">
        <v>151</v>
      </c>
      <c r="D65" s="49"/>
      <c r="E65" s="3"/>
      <c r="F65" s="3">
        <v>31</v>
      </c>
      <c r="I65" s="25">
        <f t="shared" si="9"/>
        <v>0</v>
      </c>
      <c r="J65" s="2"/>
      <c r="K65" s="5">
        <f t="shared" si="10"/>
        <v>38.25</v>
      </c>
      <c r="L65" s="26">
        <f t="shared" si="11"/>
        <v>1</v>
      </c>
      <c r="M65" s="2"/>
      <c r="N65" s="20">
        <f t="shared" si="12"/>
        <v>0</v>
      </c>
      <c r="O65" s="20">
        <f t="shared" si="13"/>
        <v>0</v>
      </c>
      <c r="P65" s="20">
        <f t="shared" si="14"/>
        <v>0</v>
      </c>
      <c r="Q65" s="20">
        <f t="shared" si="15"/>
        <v>0</v>
      </c>
      <c r="U65">
        <v>38.25</v>
      </c>
      <c r="V65" s="32"/>
      <c r="W65" s="18">
        <f t="shared" si="17"/>
        <v>38.25</v>
      </c>
      <c r="X65" s="27">
        <f t="shared" si="16"/>
        <v>1</v>
      </c>
    </row>
    <row r="66" spans="1:24" ht="12.75" customHeight="1">
      <c r="A66" s="7">
        <v>59</v>
      </c>
      <c r="B66" s="31" t="s">
        <v>152</v>
      </c>
      <c r="D66" s="49"/>
      <c r="E66" s="3"/>
      <c r="F66" s="3">
        <v>32</v>
      </c>
      <c r="I66" s="25">
        <f t="shared" si="9"/>
        <v>0</v>
      </c>
      <c r="J66" s="2"/>
      <c r="K66" s="5">
        <f t="shared" si="10"/>
        <v>38</v>
      </c>
      <c r="L66" s="26">
        <f t="shared" si="11"/>
        <v>1</v>
      </c>
      <c r="M66" s="2"/>
      <c r="N66" s="20">
        <f t="shared" si="12"/>
        <v>0</v>
      </c>
      <c r="O66" s="20">
        <f t="shared" si="13"/>
        <v>0</v>
      </c>
      <c r="P66" s="20">
        <f t="shared" si="14"/>
        <v>0</v>
      </c>
      <c r="Q66" s="20">
        <f t="shared" si="15"/>
        <v>0</v>
      </c>
      <c r="U66">
        <v>38</v>
      </c>
      <c r="V66" s="32"/>
      <c r="W66" s="18">
        <f t="shared" si="17"/>
        <v>38</v>
      </c>
      <c r="X66" s="27">
        <f t="shared" si="16"/>
        <v>1</v>
      </c>
    </row>
    <row r="67" spans="1:24" ht="12.75" customHeight="1">
      <c r="A67" s="7">
        <v>60</v>
      </c>
      <c r="B67" s="31" t="s">
        <v>153</v>
      </c>
      <c r="D67" s="49" t="s">
        <v>17</v>
      </c>
      <c r="F67" s="32">
        <v>33</v>
      </c>
      <c r="I67" s="25">
        <f t="shared" si="9"/>
        <v>0</v>
      </c>
      <c r="J67" s="2"/>
      <c r="K67" s="5">
        <f t="shared" si="10"/>
        <v>37.5</v>
      </c>
      <c r="L67" s="26">
        <f t="shared" si="11"/>
        <v>1</v>
      </c>
      <c r="M67" s="2"/>
      <c r="N67" s="20">
        <f t="shared" si="12"/>
        <v>0</v>
      </c>
      <c r="O67" s="20">
        <f t="shared" si="13"/>
        <v>0</v>
      </c>
      <c r="P67" s="20">
        <f t="shared" si="14"/>
        <v>0</v>
      </c>
      <c r="Q67" s="20">
        <f t="shared" si="15"/>
        <v>0</v>
      </c>
      <c r="U67">
        <v>37.5</v>
      </c>
      <c r="W67" s="18">
        <f t="shared" si="17"/>
        <v>37.5</v>
      </c>
      <c r="X67" s="27">
        <f t="shared" si="16"/>
        <v>1</v>
      </c>
    </row>
    <row r="68" spans="1:24" s="2" customFormat="1" ht="12.75" customHeight="1">
      <c r="A68" s="7">
        <v>61</v>
      </c>
      <c r="B68" s="31" t="s">
        <v>154</v>
      </c>
      <c r="C68"/>
      <c r="D68" s="55"/>
      <c r="E68" s="32"/>
      <c r="F68" s="3">
        <v>34</v>
      </c>
      <c r="G68" s="32"/>
      <c r="H68"/>
      <c r="I68" s="25">
        <f t="shared" si="9"/>
        <v>0</v>
      </c>
      <c r="K68" s="5">
        <f t="shared" si="10"/>
        <v>37.25</v>
      </c>
      <c r="L68" s="26">
        <f t="shared" si="11"/>
        <v>1</v>
      </c>
      <c r="N68" s="20">
        <f t="shared" si="12"/>
        <v>0</v>
      </c>
      <c r="O68" s="20">
        <f t="shared" si="13"/>
        <v>0</v>
      </c>
      <c r="P68" s="20">
        <f t="shared" si="14"/>
        <v>0</v>
      </c>
      <c r="Q68" s="20">
        <f t="shared" si="15"/>
        <v>0</v>
      </c>
      <c r="R68"/>
      <c r="S68"/>
      <c r="T68"/>
      <c r="U68">
        <v>37.25</v>
      </c>
      <c r="V68"/>
      <c r="W68" s="18">
        <f t="shared" si="17"/>
        <v>37.25</v>
      </c>
      <c r="X68" s="27">
        <f t="shared" si="16"/>
        <v>1</v>
      </c>
    </row>
    <row r="69" spans="1:24" ht="12.75" customHeight="1">
      <c r="A69" s="7">
        <v>62</v>
      </c>
      <c r="B69" s="31" t="s">
        <v>155</v>
      </c>
      <c r="F69" s="3">
        <v>35</v>
      </c>
      <c r="I69" s="25">
        <f t="shared" si="9"/>
        <v>0</v>
      </c>
      <c r="J69" s="2"/>
      <c r="K69" s="5">
        <f t="shared" si="10"/>
        <v>37.25</v>
      </c>
      <c r="L69" s="26">
        <f t="shared" si="11"/>
        <v>1</v>
      </c>
      <c r="M69" s="2"/>
      <c r="N69" s="20">
        <f t="shared" si="12"/>
        <v>0</v>
      </c>
      <c r="O69" s="20">
        <f t="shared" si="13"/>
        <v>0</v>
      </c>
      <c r="P69" s="20">
        <f t="shared" si="14"/>
        <v>0</v>
      </c>
      <c r="Q69" s="20">
        <f t="shared" si="15"/>
        <v>0</v>
      </c>
      <c r="U69">
        <v>37.25</v>
      </c>
      <c r="W69" s="18">
        <f t="shared" si="17"/>
        <v>37.25</v>
      </c>
      <c r="X69" s="27">
        <f t="shared" si="16"/>
        <v>1</v>
      </c>
    </row>
    <row r="70" spans="1:24" s="2" customFormat="1" ht="12.75" customHeight="1">
      <c r="A70" s="7">
        <v>63</v>
      </c>
      <c r="B70" s="31" t="s">
        <v>156</v>
      </c>
      <c r="C70"/>
      <c r="D70" s="55"/>
      <c r="E70" s="32"/>
      <c r="F70" s="32">
        <v>36</v>
      </c>
      <c r="G70" s="32"/>
      <c r="H70"/>
      <c r="I70" s="25">
        <f t="shared" si="9"/>
        <v>0</v>
      </c>
      <c r="K70" s="5">
        <f t="shared" si="10"/>
        <v>37</v>
      </c>
      <c r="L70" s="26">
        <f t="shared" si="11"/>
        <v>1</v>
      </c>
      <c r="N70" s="20">
        <f t="shared" si="12"/>
        <v>0</v>
      </c>
      <c r="O70" s="20">
        <f t="shared" si="13"/>
        <v>0</v>
      </c>
      <c r="P70" s="20">
        <f t="shared" si="14"/>
        <v>0</v>
      </c>
      <c r="Q70" s="20">
        <f t="shared" si="15"/>
        <v>0</v>
      </c>
      <c r="R70"/>
      <c r="S70"/>
      <c r="T70"/>
      <c r="U70">
        <v>37</v>
      </c>
      <c r="V70"/>
      <c r="W70" s="18">
        <f t="shared" si="17"/>
        <v>37</v>
      </c>
      <c r="X70" s="27">
        <f t="shared" si="16"/>
        <v>1</v>
      </c>
    </row>
    <row r="71" spans="1:24" s="2" customFormat="1" ht="12.75" customHeight="1">
      <c r="A71" s="7">
        <v>64</v>
      </c>
      <c r="B71" s="31" t="s">
        <v>157</v>
      </c>
      <c r="C71"/>
      <c r="D71" s="55"/>
      <c r="E71" s="32"/>
      <c r="F71" s="3">
        <v>37</v>
      </c>
      <c r="G71" s="32"/>
      <c r="H71"/>
      <c r="I71" s="25">
        <f t="shared" si="9"/>
        <v>0</v>
      </c>
      <c r="K71" s="5">
        <f t="shared" si="10"/>
        <v>36.5</v>
      </c>
      <c r="L71" s="26">
        <f t="shared" si="11"/>
        <v>1</v>
      </c>
      <c r="N71" s="20">
        <f t="shared" si="12"/>
        <v>0</v>
      </c>
      <c r="O71" s="20">
        <f t="shared" si="13"/>
        <v>0</v>
      </c>
      <c r="P71" s="20">
        <f t="shared" si="14"/>
        <v>0</v>
      </c>
      <c r="Q71" s="20">
        <f t="shared" si="15"/>
        <v>0</v>
      </c>
      <c r="R71"/>
      <c r="S71"/>
      <c r="T71"/>
      <c r="U71">
        <v>36.5</v>
      </c>
      <c r="V71"/>
      <c r="W71" s="18">
        <f t="shared" si="17"/>
        <v>36.5</v>
      </c>
      <c r="X71" s="27">
        <f t="shared" si="16"/>
        <v>1</v>
      </c>
    </row>
    <row r="72" spans="1:24" s="2" customFormat="1" ht="12.75" customHeight="1">
      <c r="A72" s="7">
        <v>65</v>
      </c>
      <c r="B72" s="31" t="s">
        <v>158</v>
      </c>
      <c r="C72"/>
      <c r="D72" s="55"/>
      <c r="E72" s="32"/>
      <c r="F72" s="3">
        <v>38</v>
      </c>
      <c r="G72" s="32"/>
      <c r="H72"/>
      <c r="I72" s="25">
        <f aca="true" t="shared" si="18" ref="I72:I84">LARGE($N72:$Q72,1)+LARGE($N72:$Q72,2)+LARGE($N72:$Q72,3)</f>
        <v>0</v>
      </c>
      <c r="K72" s="5">
        <f aca="true" t="shared" si="19" ref="K72:K84">W72</f>
        <v>33.25</v>
      </c>
      <c r="L72" s="26">
        <f aca="true" t="shared" si="20" ref="L72:L84">COUNTA(S72:V72)</f>
        <v>1</v>
      </c>
      <c r="N72" s="20">
        <f aca="true" t="shared" si="21" ref="N72:N84">IF(D72&lt;1,0,IF(D72&gt;20,0,21-D72))</f>
        <v>0</v>
      </c>
      <c r="O72" s="20">
        <f aca="true" t="shared" si="22" ref="O72:O84">IF(E72&lt;1,0,IF(E72&gt;20,0,21-E72))</f>
        <v>0</v>
      </c>
      <c r="P72" s="20">
        <f aca="true" t="shared" si="23" ref="P72:P84">IF(F72&lt;1,0,IF(F72&gt;20,0,21-F72))</f>
        <v>0</v>
      </c>
      <c r="Q72" s="20">
        <f aca="true" t="shared" si="24" ref="Q72:Q84">IF(G72&lt;1,0,IF(G72&gt;20,0,21-G72))</f>
        <v>0</v>
      </c>
      <c r="R72"/>
      <c r="S72"/>
      <c r="T72"/>
      <c r="U72">
        <v>33.25</v>
      </c>
      <c r="V72"/>
      <c r="W72" s="18">
        <f t="shared" si="17"/>
        <v>33.25</v>
      </c>
      <c r="X72" s="27">
        <f aca="true" t="shared" si="25" ref="X72:X84">COUNTA(S72:V72)</f>
        <v>1</v>
      </c>
    </row>
    <row r="73" spans="1:32" ht="12.75" customHeight="1">
      <c r="A73" s="7">
        <v>66</v>
      </c>
      <c r="B73" s="31" t="s">
        <v>159</v>
      </c>
      <c r="F73" s="32">
        <v>39</v>
      </c>
      <c r="I73" s="25">
        <f t="shared" si="18"/>
        <v>0</v>
      </c>
      <c r="J73" s="2"/>
      <c r="K73" s="5">
        <f t="shared" si="19"/>
        <v>32.75</v>
      </c>
      <c r="L73" s="26">
        <f t="shared" si="20"/>
        <v>1</v>
      </c>
      <c r="M73" s="2"/>
      <c r="N73" s="20">
        <f t="shared" si="21"/>
        <v>0</v>
      </c>
      <c r="O73" s="20">
        <f t="shared" si="22"/>
        <v>0</v>
      </c>
      <c r="P73" s="20">
        <f t="shared" si="23"/>
        <v>0</v>
      </c>
      <c r="Q73" s="20">
        <f t="shared" si="24"/>
        <v>0</v>
      </c>
      <c r="U73">
        <v>32.75</v>
      </c>
      <c r="W73" s="18">
        <f t="shared" si="17"/>
        <v>32.75</v>
      </c>
      <c r="X73" s="27">
        <f t="shared" si="25"/>
        <v>1</v>
      </c>
      <c r="Y73" s="2"/>
      <c r="Z73" s="2"/>
      <c r="AA73" s="2"/>
      <c r="AB73" s="2"/>
      <c r="AC73" s="2"/>
      <c r="AD73" s="2"/>
      <c r="AE73" s="2"/>
      <c r="AF73" s="2"/>
    </row>
    <row r="74" spans="1:24" s="2" customFormat="1" ht="12.75" customHeight="1">
      <c r="A74" s="7">
        <v>67</v>
      </c>
      <c r="B74" s="31" t="s">
        <v>160</v>
      </c>
      <c r="C74"/>
      <c r="D74" s="55"/>
      <c r="E74" s="32"/>
      <c r="F74" s="3">
        <v>40</v>
      </c>
      <c r="G74" s="32"/>
      <c r="H74"/>
      <c r="I74" s="25">
        <f t="shared" si="18"/>
        <v>0</v>
      </c>
      <c r="K74" s="5">
        <f t="shared" si="19"/>
        <v>30.25</v>
      </c>
      <c r="L74" s="26">
        <f t="shared" si="20"/>
        <v>1</v>
      </c>
      <c r="N74" s="20">
        <f t="shared" si="21"/>
        <v>0</v>
      </c>
      <c r="O74" s="20">
        <f t="shared" si="22"/>
        <v>0</v>
      </c>
      <c r="P74" s="20">
        <f t="shared" si="23"/>
        <v>0</v>
      </c>
      <c r="Q74" s="20">
        <f t="shared" si="24"/>
        <v>0</v>
      </c>
      <c r="R74"/>
      <c r="S74"/>
      <c r="T74"/>
      <c r="U74">
        <v>30.25</v>
      </c>
      <c r="V74"/>
      <c r="W74" s="18">
        <f t="shared" si="17"/>
        <v>30.25</v>
      </c>
      <c r="X74" s="27">
        <f t="shared" si="25"/>
        <v>1</v>
      </c>
    </row>
    <row r="75" spans="1:24" ht="12.75" customHeight="1">
      <c r="A75" s="7">
        <v>68</v>
      </c>
      <c r="B75" s="31" t="s">
        <v>161</v>
      </c>
      <c r="F75" s="3">
        <v>41</v>
      </c>
      <c r="I75" s="25">
        <f t="shared" si="18"/>
        <v>0</v>
      </c>
      <c r="J75" s="2"/>
      <c r="K75" s="5">
        <f t="shared" si="19"/>
        <v>29</v>
      </c>
      <c r="L75" s="26">
        <f t="shared" si="20"/>
        <v>1</v>
      </c>
      <c r="M75" s="2"/>
      <c r="N75" s="20">
        <f t="shared" si="21"/>
        <v>0</v>
      </c>
      <c r="O75" s="20">
        <f t="shared" si="22"/>
        <v>0</v>
      </c>
      <c r="P75" s="20">
        <f t="shared" si="23"/>
        <v>0</v>
      </c>
      <c r="Q75" s="20">
        <f t="shared" si="24"/>
        <v>0</v>
      </c>
      <c r="U75">
        <v>29</v>
      </c>
      <c r="W75" s="18">
        <f t="shared" si="17"/>
        <v>29</v>
      </c>
      <c r="X75" s="27">
        <f t="shared" si="25"/>
        <v>1</v>
      </c>
    </row>
    <row r="76" spans="1:24" ht="12.75" customHeight="1">
      <c r="A76" s="7">
        <v>69</v>
      </c>
      <c r="B76" s="31" t="s">
        <v>162</v>
      </c>
      <c r="F76" s="32">
        <v>42</v>
      </c>
      <c r="I76" s="25">
        <f t="shared" si="18"/>
        <v>0</v>
      </c>
      <c r="J76" s="2"/>
      <c r="K76" s="5">
        <f t="shared" si="19"/>
        <v>26</v>
      </c>
      <c r="L76" s="26">
        <f t="shared" si="20"/>
        <v>1</v>
      </c>
      <c r="M76" s="2"/>
      <c r="N76" s="20">
        <f t="shared" si="21"/>
        <v>0</v>
      </c>
      <c r="O76" s="20">
        <f t="shared" si="22"/>
        <v>0</v>
      </c>
      <c r="P76" s="20">
        <f t="shared" si="23"/>
        <v>0</v>
      </c>
      <c r="Q76" s="20">
        <f t="shared" si="24"/>
        <v>0</v>
      </c>
      <c r="U76">
        <v>26</v>
      </c>
      <c r="W76" s="18">
        <f t="shared" si="17"/>
        <v>26</v>
      </c>
      <c r="X76" s="27">
        <f t="shared" si="25"/>
        <v>1</v>
      </c>
    </row>
    <row r="77" spans="1:24" ht="12.75" customHeight="1">
      <c r="A77" s="7">
        <v>70</v>
      </c>
      <c r="B77" s="31" t="s">
        <v>163</v>
      </c>
      <c r="F77" s="3">
        <v>43</v>
      </c>
      <c r="I77" s="25">
        <f t="shared" si="18"/>
        <v>0</v>
      </c>
      <c r="J77" s="2"/>
      <c r="K77" s="5">
        <f t="shared" si="19"/>
        <v>26</v>
      </c>
      <c r="L77" s="26">
        <f t="shared" si="20"/>
        <v>1</v>
      </c>
      <c r="M77" s="2"/>
      <c r="N77" s="20">
        <f t="shared" si="21"/>
        <v>0</v>
      </c>
      <c r="O77" s="20">
        <f t="shared" si="22"/>
        <v>0</v>
      </c>
      <c r="P77" s="20">
        <f t="shared" si="23"/>
        <v>0</v>
      </c>
      <c r="Q77" s="20">
        <f t="shared" si="24"/>
        <v>0</v>
      </c>
      <c r="U77">
        <v>26</v>
      </c>
      <c r="W77" s="18">
        <f t="shared" si="17"/>
        <v>26</v>
      </c>
      <c r="X77" s="27">
        <f t="shared" si="25"/>
        <v>1</v>
      </c>
    </row>
    <row r="78" spans="1:24" ht="12.75" customHeight="1">
      <c r="A78" s="7">
        <v>71</v>
      </c>
      <c r="B78" s="31" t="s">
        <v>164</v>
      </c>
      <c r="F78" s="3">
        <v>44</v>
      </c>
      <c r="I78" s="25">
        <f t="shared" si="18"/>
        <v>0</v>
      </c>
      <c r="J78" s="2"/>
      <c r="K78" s="5">
        <f t="shared" si="19"/>
        <v>25</v>
      </c>
      <c r="L78" s="26">
        <f t="shared" si="20"/>
        <v>1</v>
      </c>
      <c r="M78" s="2"/>
      <c r="N78" s="20">
        <f t="shared" si="21"/>
        <v>0</v>
      </c>
      <c r="O78" s="20">
        <f t="shared" si="22"/>
        <v>0</v>
      </c>
      <c r="P78" s="20">
        <f t="shared" si="23"/>
        <v>0</v>
      </c>
      <c r="Q78" s="20">
        <f t="shared" si="24"/>
        <v>0</v>
      </c>
      <c r="U78">
        <v>25</v>
      </c>
      <c r="W78" s="18">
        <f t="shared" si="17"/>
        <v>25</v>
      </c>
      <c r="X78" s="27">
        <f t="shared" si="25"/>
        <v>1</v>
      </c>
    </row>
    <row r="79" spans="1:24" ht="12.75" customHeight="1">
      <c r="A79" s="7">
        <v>72</v>
      </c>
      <c r="B79" s="8" t="s">
        <v>44</v>
      </c>
      <c r="C79" s="2"/>
      <c r="D79" s="49">
        <v>21</v>
      </c>
      <c r="E79" s="3"/>
      <c r="F79" s="3"/>
      <c r="G79" s="3"/>
      <c r="H79" s="2"/>
      <c r="I79" s="25">
        <f t="shared" si="18"/>
        <v>0</v>
      </c>
      <c r="J79" s="2"/>
      <c r="K79" s="5">
        <f t="shared" si="19"/>
        <v>23.75</v>
      </c>
      <c r="L79" s="26">
        <f t="shared" si="20"/>
        <v>1</v>
      </c>
      <c r="M79" s="2"/>
      <c r="N79" s="20">
        <f t="shared" si="21"/>
        <v>0</v>
      </c>
      <c r="O79" s="20">
        <f t="shared" si="22"/>
        <v>0</v>
      </c>
      <c r="P79" s="20">
        <f t="shared" si="23"/>
        <v>0</v>
      </c>
      <c r="Q79" s="20">
        <f t="shared" si="24"/>
        <v>0</v>
      </c>
      <c r="R79" s="2"/>
      <c r="S79" s="39">
        <v>23.75</v>
      </c>
      <c r="T79" s="2"/>
      <c r="U79" s="2"/>
      <c r="V79" s="2"/>
      <c r="W79" s="18">
        <f t="shared" si="17"/>
        <v>23.75</v>
      </c>
      <c r="X79" s="27">
        <f t="shared" si="25"/>
        <v>1</v>
      </c>
    </row>
    <row r="80" spans="1:24" ht="12.75" customHeight="1">
      <c r="A80" s="7">
        <v>73</v>
      </c>
      <c r="B80" s="31" t="s">
        <v>165</v>
      </c>
      <c r="F80" s="32">
        <v>45</v>
      </c>
      <c r="I80" s="25">
        <f t="shared" si="18"/>
        <v>0</v>
      </c>
      <c r="J80" s="2"/>
      <c r="K80" s="5">
        <f t="shared" si="19"/>
        <v>23.5</v>
      </c>
      <c r="L80" s="26">
        <f t="shared" si="20"/>
        <v>1</v>
      </c>
      <c r="M80" s="2"/>
      <c r="N80" s="20">
        <f t="shared" si="21"/>
        <v>0</v>
      </c>
      <c r="O80" s="20">
        <f t="shared" si="22"/>
        <v>0</v>
      </c>
      <c r="P80" s="20">
        <f t="shared" si="23"/>
        <v>0</v>
      </c>
      <c r="Q80" s="20">
        <f t="shared" si="24"/>
        <v>0</v>
      </c>
      <c r="U80">
        <v>23.5</v>
      </c>
      <c r="W80" s="18">
        <f t="shared" si="17"/>
        <v>23.5</v>
      </c>
      <c r="X80" s="27">
        <f t="shared" si="25"/>
        <v>1</v>
      </c>
    </row>
    <row r="81" spans="1:24" s="2" customFormat="1" ht="12.75" customHeight="1">
      <c r="A81" s="7">
        <v>74</v>
      </c>
      <c r="B81" s="8" t="s">
        <v>45</v>
      </c>
      <c r="D81" s="49">
        <v>21</v>
      </c>
      <c r="E81" s="3"/>
      <c r="F81" s="3"/>
      <c r="G81" s="3"/>
      <c r="I81" s="25">
        <f t="shared" si="18"/>
        <v>0</v>
      </c>
      <c r="K81" s="5">
        <f t="shared" si="19"/>
        <v>23</v>
      </c>
      <c r="L81" s="26">
        <f t="shared" si="20"/>
        <v>1</v>
      </c>
      <c r="N81" s="20">
        <f t="shared" si="21"/>
        <v>0</v>
      </c>
      <c r="O81" s="20">
        <f t="shared" si="22"/>
        <v>0</v>
      </c>
      <c r="P81" s="20">
        <f t="shared" si="23"/>
        <v>0</v>
      </c>
      <c r="Q81" s="20">
        <f t="shared" si="24"/>
        <v>0</v>
      </c>
      <c r="S81" s="39">
        <v>23</v>
      </c>
      <c r="W81" s="18">
        <f>T81+U81+S81+V81</f>
        <v>23</v>
      </c>
      <c r="X81" s="27">
        <f t="shared" si="25"/>
        <v>1</v>
      </c>
    </row>
    <row r="82" spans="1:24" s="2" customFormat="1" ht="12.75" customHeight="1">
      <c r="A82" s="7">
        <v>75</v>
      </c>
      <c r="B82" s="8" t="s">
        <v>46</v>
      </c>
      <c r="D82" s="49">
        <v>21</v>
      </c>
      <c r="E82" s="3"/>
      <c r="F82" s="3"/>
      <c r="G82" s="32"/>
      <c r="I82" s="25">
        <f t="shared" si="18"/>
        <v>0</v>
      </c>
      <c r="K82" s="5">
        <f t="shared" si="19"/>
        <v>20.75</v>
      </c>
      <c r="L82" s="26">
        <f t="shared" si="20"/>
        <v>1</v>
      </c>
      <c r="N82" s="20">
        <f t="shared" si="21"/>
        <v>0</v>
      </c>
      <c r="O82" s="20">
        <f t="shared" si="22"/>
        <v>0</v>
      </c>
      <c r="P82" s="20">
        <f t="shared" si="23"/>
        <v>0</v>
      </c>
      <c r="Q82" s="20">
        <f t="shared" si="24"/>
        <v>0</v>
      </c>
      <c r="S82" s="39">
        <v>20.75</v>
      </c>
      <c r="V82" s="32"/>
      <c r="W82" s="18">
        <f>T82+U82+S82+V82</f>
        <v>20.75</v>
      </c>
      <c r="X82" s="27">
        <f t="shared" si="25"/>
        <v>1</v>
      </c>
    </row>
    <row r="83" spans="1:24" ht="12.75" customHeight="1">
      <c r="A83" s="7">
        <v>76</v>
      </c>
      <c r="B83" s="8" t="s">
        <v>47</v>
      </c>
      <c r="C83" s="2"/>
      <c r="D83" s="49">
        <v>21</v>
      </c>
      <c r="E83" s="3"/>
      <c r="F83" s="3"/>
      <c r="G83" s="3"/>
      <c r="H83" s="2"/>
      <c r="I83" s="25">
        <f t="shared" si="18"/>
        <v>0</v>
      </c>
      <c r="J83" s="2"/>
      <c r="K83" s="5">
        <f t="shared" si="19"/>
        <v>16</v>
      </c>
      <c r="L83" s="26">
        <f t="shared" si="20"/>
        <v>1</v>
      </c>
      <c r="M83" s="2"/>
      <c r="N83" s="20">
        <f t="shared" si="21"/>
        <v>0</v>
      </c>
      <c r="O83" s="20">
        <f t="shared" si="22"/>
        <v>0</v>
      </c>
      <c r="P83" s="20">
        <f t="shared" si="23"/>
        <v>0</v>
      </c>
      <c r="Q83" s="20">
        <f t="shared" si="24"/>
        <v>0</v>
      </c>
      <c r="R83" s="2"/>
      <c r="S83" s="39">
        <v>16</v>
      </c>
      <c r="T83" s="2"/>
      <c r="U83" s="2"/>
      <c r="V83" s="2"/>
      <c r="W83" s="18">
        <f>T83+U83+S83+V83</f>
        <v>16</v>
      </c>
      <c r="X83" s="27">
        <f t="shared" si="25"/>
        <v>1</v>
      </c>
    </row>
    <row r="84" spans="1:24" ht="12.75" customHeight="1">
      <c r="A84" s="7">
        <v>77</v>
      </c>
      <c r="B84" s="31" t="s">
        <v>48</v>
      </c>
      <c r="D84" s="49">
        <v>21</v>
      </c>
      <c r="E84" s="3"/>
      <c r="G84" s="3"/>
      <c r="I84" s="25">
        <f t="shared" si="18"/>
        <v>0</v>
      </c>
      <c r="J84" s="2"/>
      <c r="K84" s="5">
        <f t="shared" si="19"/>
        <v>5.5</v>
      </c>
      <c r="L84" s="26">
        <f t="shared" si="20"/>
        <v>1</v>
      </c>
      <c r="M84" s="2"/>
      <c r="N84" s="20">
        <f t="shared" si="21"/>
        <v>0</v>
      </c>
      <c r="O84" s="20">
        <f t="shared" si="22"/>
        <v>0</v>
      </c>
      <c r="P84" s="20">
        <f t="shared" si="23"/>
        <v>0</v>
      </c>
      <c r="Q84" s="20">
        <f t="shared" si="24"/>
        <v>0</v>
      </c>
      <c r="S84" s="39">
        <v>5.5</v>
      </c>
      <c r="W84" s="18">
        <f>T84+U84+S84+V84</f>
        <v>5.5</v>
      </c>
      <c r="X84" s="27">
        <f t="shared" si="25"/>
        <v>1</v>
      </c>
    </row>
  </sheetData>
  <conditionalFormatting sqref="C1:C6 P1:P4 P5:Q6 N1:O6 C8:C22">
    <cfRule type="cellIs" priority="1" dxfId="0" operator="equal" stopIfTrue="1">
      <formula>0</formula>
    </cfRule>
  </conditionalFormatting>
  <conditionalFormatting sqref="F43 E27:E75 D42:D75 F74:F75 D8:D40 D1:G6 E8:E23 F45 F47 F49 F55 F57 F59 F51:F53 F63:F64 F8:F41 F72 F78 F81 F84 G8:G52 F68:F69">
    <cfRule type="cellIs" priority="2" dxfId="0" operator="equal" stopIfTrue="1">
      <formula>"-"</formula>
    </cfRule>
  </conditionalFormatting>
  <conditionalFormatting sqref="L8:L84">
    <cfRule type="cellIs" priority="3" dxfId="1" operator="greaterThan" stopIfTrue="1">
      <formula>3</formula>
    </cfRule>
    <cfRule type="cellIs" priority="4" dxfId="2" operator="lessThanOrEqual" stopIfTrue="1">
      <formula>0</formula>
    </cfRule>
  </conditionalFormatting>
  <conditionalFormatting sqref="X8:X84">
    <cfRule type="cellIs" priority="5" dxfId="1" operator="greaterThan" stopIfTrue="1">
      <formula>3</formula>
    </cfRule>
    <cfRule type="cellIs" priority="6" dxfId="3" operator="lessThanOrEqual" stopIfTrue="1">
      <formula>0</formula>
    </cfRule>
  </conditionalFormatting>
  <printOptions/>
  <pageMargins left="0.75" right="0.75" top="1" bottom="1" header="0.4921259845" footer="0.492125984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showGridLines="0" zoomScale="75" zoomScaleNormal="75" workbookViewId="0" topLeftCell="A1">
      <pane xSplit="2" ySplit="7" topLeftCell="C8" activePane="bottomRight" state="frozen"/>
      <selection pane="topLeft" activeCell="A8" sqref="A8:IV97"/>
      <selection pane="topRight" activeCell="A8" sqref="A8:IV97"/>
      <selection pane="bottomLeft" activeCell="A8" sqref="A8:IV97"/>
      <selection pane="bottomRight" activeCell="B44" sqref="A8:B44"/>
    </sheetView>
  </sheetViews>
  <sheetFormatPr defaultColWidth="11.421875" defaultRowHeight="12.75" customHeight="1" outlineLevelCol="1"/>
  <cols>
    <col min="1" max="1" width="4.421875" style="0" customWidth="1"/>
    <col min="2" max="2" width="31.421875" style="0" customWidth="1"/>
    <col min="3" max="3" width="1.28515625" style="0" customWidth="1"/>
    <col min="4" max="7" width="12.28125" style="32" customWidth="1"/>
    <col min="8" max="8" width="1.421875" style="0" customWidth="1"/>
    <col min="9" max="9" width="9.00390625" style="0" customWidth="1"/>
    <col min="10" max="10" width="1.421875" style="0" customWidth="1"/>
    <col min="11" max="11" width="6.421875" style="0" customWidth="1"/>
    <col min="12" max="12" width="2.28125" style="0" customWidth="1"/>
    <col min="13" max="13" width="18.00390625" style="0" customWidth="1"/>
    <col min="14" max="17" width="4.7109375" style="0" customWidth="1" outlineLevel="1"/>
    <col min="18" max="18" width="2.00390625" style="0" customWidth="1" outlineLevel="1"/>
    <col min="19" max="19" width="5.00390625" style="0" customWidth="1" outlineLevel="1"/>
    <col min="20" max="21" width="4.7109375" style="0" customWidth="1" outlineLevel="1"/>
    <col min="22" max="22" width="8.140625" style="0" bestFit="1" customWidth="1" outlineLevel="1"/>
    <col min="23" max="23" width="6.28125" style="0" customWidth="1" outlineLevel="1"/>
    <col min="24" max="24" width="4.7109375" style="0" customWidth="1" outlineLevel="1"/>
  </cols>
  <sheetData>
    <row r="1" spans="1:24" s="2" customFormat="1" ht="12.75" customHeight="1">
      <c r="A1" s="1"/>
      <c r="D1" s="3"/>
      <c r="E1" s="3"/>
      <c r="F1" s="3"/>
      <c r="G1" s="3"/>
      <c r="I1" s="4"/>
      <c r="K1" s="5"/>
      <c r="N1" s="3"/>
      <c r="O1" s="3"/>
      <c r="P1" s="3"/>
      <c r="Q1" s="3"/>
      <c r="W1" s="6"/>
      <c r="X1" s="6"/>
    </row>
    <row r="2" spans="1:24" s="8" customFormat="1" ht="12.75" customHeight="1">
      <c r="A2" s="7"/>
      <c r="D2" s="9" t="s">
        <v>26</v>
      </c>
      <c r="E2" s="10"/>
      <c r="F2" s="46" t="s">
        <v>21</v>
      </c>
      <c r="G2" s="10"/>
      <c r="I2" s="11"/>
      <c r="J2" s="11"/>
      <c r="K2" s="11"/>
      <c r="N2" s="9"/>
      <c r="O2" s="10"/>
      <c r="P2" s="9"/>
      <c r="Q2" s="10"/>
      <c r="W2" s="12"/>
      <c r="X2" s="12"/>
    </row>
    <row r="3" spans="1:24" s="2" customFormat="1" ht="12.75" customHeight="1">
      <c r="A3" s="13"/>
      <c r="B3" s="13"/>
      <c r="C3" s="13"/>
      <c r="D3" s="14"/>
      <c r="E3" s="3"/>
      <c r="F3" s="3"/>
      <c r="G3" s="3"/>
      <c r="I3" s="4"/>
      <c r="K3" s="5"/>
      <c r="N3" s="14"/>
      <c r="O3" s="3"/>
      <c r="P3" s="3"/>
      <c r="Q3" s="3"/>
      <c r="W3" s="6"/>
      <c r="X3" s="6"/>
    </row>
    <row r="4" spans="1:24" s="2" customFormat="1" ht="12.75" customHeight="1">
      <c r="A4" s="13"/>
      <c r="B4" s="13"/>
      <c r="C4" s="13"/>
      <c r="D4" s="15" t="s">
        <v>25</v>
      </c>
      <c r="E4" s="16"/>
      <c r="F4" s="16"/>
      <c r="G4" s="16"/>
      <c r="I4" s="17"/>
      <c r="K4" s="18" t="s">
        <v>1</v>
      </c>
      <c r="L4" s="18"/>
      <c r="N4" s="19" t="s">
        <v>25</v>
      </c>
      <c r="O4" s="20"/>
      <c r="P4" s="20"/>
      <c r="Q4" s="20"/>
      <c r="S4" s="21" t="s">
        <v>25</v>
      </c>
      <c r="T4" s="22"/>
      <c r="U4" s="22"/>
      <c r="V4" s="22"/>
      <c r="W4" s="18" t="s">
        <v>2</v>
      </c>
      <c r="X4" s="18" t="s">
        <v>3</v>
      </c>
    </row>
    <row r="5" spans="1:24" s="2" customFormat="1" ht="12.75" customHeight="1">
      <c r="A5" s="28" t="s">
        <v>4</v>
      </c>
      <c r="B5" s="28" t="s">
        <v>24</v>
      </c>
      <c r="C5" s="24"/>
      <c r="D5" s="16" t="s">
        <v>6</v>
      </c>
      <c r="E5" s="16" t="s">
        <v>22</v>
      </c>
      <c r="F5" s="16" t="s">
        <v>5</v>
      </c>
      <c r="G5" s="16" t="s">
        <v>23</v>
      </c>
      <c r="I5" s="17" t="s">
        <v>7</v>
      </c>
      <c r="K5" s="18" t="s">
        <v>8</v>
      </c>
      <c r="L5" s="18"/>
      <c r="N5" s="20" t="str">
        <f>D5</f>
        <v>Barcelona</v>
      </c>
      <c r="O5" s="20" t="str">
        <f>E5</f>
        <v>Bordeaux</v>
      </c>
      <c r="P5" s="20" t="str">
        <f>F5</f>
        <v>Moscou</v>
      </c>
      <c r="Q5" s="20" t="str">
        <f>G5</f>
        <v>Milano</v>
      </c>
      <c r="S5" s="22" t="str">
        <f>N5</f>
        <v>Barcelona</v>
      </c>
      <c r="T5" s="22" t="str">
        <f>O5</f>
        <v>Bordeaux</v>
      </c>
      <c r="U5" s="22" t="str">
        <f>P5</f>
        <v>Moscou</v>
      </c>
      <c r="V5" s="22" t="str">
        <f>Q5</f>
        <v>Milano</v>
      </c>
      <c r="W5" s="18" t="s">
        <v>9</v>
      </c>
      <c r="X5" s="18" t="s">
        <v>10</v>
      </c>
    </row>
    <row r="6" spans="1:24" s="2" customFormat="1" ht="12.75" customHeight="1">
      <c r="A6" s="28"/>
      <c r="B6" s="28"/>
      <c r="C6" s="24"/>
      <c r="D6" s="16" t="s">
        <v>11</v>
      </c>
      <c r="E6" s="16" t="s">
        <v>11</v>
      </c>
      <c r="F6" s="16" t="s">
        <v>11</v>
      </c>
      <c r="G6" s="16" t="s">
        <v>11</v>
      </c>
      <c r="I6" s="17" t="s">
        <v>12</v>
      </c>
      <c r="K6" s="18" t="s">
        <v>13</v>
      </c>
      <c r="L6" s="18"/>
      <c r="N6" s="20" t="s">
        <v>14</v>
      </c>
      <c r="O6" s="20" t="s">
        <v>14</v>
      </c>
      <c r="P6" s="20" t="s">
        <v>14</v>
      </c>
      <c r="Q6" s="20" t="s">
        <v>14</v>
      </c>
      <c r="S6" s="22" t="s">
        <v>14</v>
      </c>
      <c r="T6" s="22" t="s">
        <v>14</v>
      </c>
      <c r="U6" s="22" t="s">
        <v>14</v>
      </c>
      <c r="V6" s="22" t="s">
        <v>14</v>
      </c>
      <c r="W6" s="18" t="s">
        <v>15</v>
      </c>
      <c r="X6" s="18" t="s">
        <v>16</v>
      </c>
    </row>
    <row r="8" spans="1:24" s="2" customFormat="1" ht="12.75" customHeight="1">
      <c r="A8" s="29">
        <v>1</v>
      </c>
      <c r="B8" s="30" t="s">
        <v>49</v>
      </c>
      <c r="D8" s="3">
        <v>1</v>
      </c>
      <c r="E8" s="3">
        <v>2</v>
      </c>
      <c r="F8" s="1">
        <v>1</v>
      </c>
      <c r="G8" s="3">
        <v>1</v>
      </c>
      <c r="I8" s="25">
        <f aca="true" t="shared" si="0" ref="I8:I44">LARGE($N8:$Q8,1)+LARGE($N8:$Q8,2)+LARGE($N8:$Q8,3)</f>
        <v>60</v>
      </c>
      <c r="K8" s="5">
        <f aca="true" t="shared" si="1" ref="K8:K44">W8</f>
        <v>212.95</v>
      </c>
      <c r="L8" s="26">
        <f aca="true" t="shared" si="2" ref="L8:L44">COUNTA(S8:V8)</f>
        <v>4</v>
      </c>
      <c r="N8" s="20">
        <f aca="true" t="shared" si="3" ref="N8:N44">IF(D8&lt;1,0,IF(D8&gt;20,0,21-D8))</f>
        <v>20</v>
      </c>
      <c r="O8" s="20">
        <f aca="true" t="shared" si="4" ref="O8:O44">IF(E8&lt;1,0,IF(E8&gt;20,0,21-E8))</f>
        <v>19</v>
      </c>
      <c r="P8" s="20">
        <f aca="true" t="shared" si="5" ref="P8:P44">IF(F8&lt;1,0,IF(F8&gt;20,0,21-F8))</f>
        <v>20</v>
      </c>
      <c r="Q8" s="20">
        <f aca="true" t="shared" si="6" ref="Q8:Q44">IF(G8&lt;1,0,IF(G8&gt;20,0,21-G8))</f>
        <v>20</v>
      </c>
      <c r="S8" s="39">
        <v>68.25</v>
      </c>
      <c r="T8" s="2">
        <v>68.7</v>
      </c>
      <c r="U8" s="2">
        <v>71</v>
      </c>
      <c r="V8" s="34">
        <v>76</v>
      </c>
      <c r="W8" s="18">
        <f>T8+S8+V8</f>
        <v>212.95</v>
      </c>
      <c r="X8" s="27">
        <f aca="true" t="shared" si="7" ref="X8:X44">COUNTA(S8:V8)</f>
        <v>4</v>
      </c>
    </row>
    <row r="9" spans="1:24" s="2" customFormat="1" ht="12.75" customHeight="1">
      <c r="A9" s="29">
        <v>2</v>
      </c>
      <c r="B9" s="33" t="s">
        <v>83</v>
      </c>
      <c r="C9"/>
      <c r="D9" s="3"/>
      <c r="E9" s="3">
        <v>1</v>
      </c>
      <c r="F9" s="1">
        <v>4</v>
      </c>
      <c r="G9" s="32">
        <v>2</v>
      </c>
      <c r="H9"/>
      <c r="I9" s="25">
        <f t="shared" si="0"/>
        <v>56</v>
      </c>
      <c r="K9" s="5">
        <f t="shared" si="1"/>
        <v>209.60000000000002</v>
      </c>
      <c r="L9" s="26">
        <f t="shared" si="2"/>
        <v>3</v>
      </c>
      <c r="N9" s="20">
        <f t="shared" si="3"/>
        <v>0</v>
      </c>
      <c r="O9" s="20">
        <f t="shared" si="4"/>
        <v>20</v>
      </c>
      <c r="P9" s="20">
        <f t="shared" si="5"/>
        <v>17</v>
      </c>
      <c r="Q9" s="20">
        <f t="shared" si="6"/>
        <v>19</v>
      </c>
      <c r="T9" s="2">
        <v>69.55</v>
      </c>
      <c r="U9" s="2">
        <v>64.5</v>
      </c>
      <c r="V9" s="34">
        <v>75.55</v>
      </c>
      <c r="W9" s="18">
        <f>T9+U9+S9+V9</f>
        <v>209.60000000000002</v>
      </c>
      <c r="X9" s="27">
        <f t="shared" si="7"/>
        <v>3</v>
      </c>
    </row>
    <row r="10" spans="1:24" ht="12.75" customHeight="1">
      <c r="A10" s="29">
        <v>3</v>
      </c>
      <c r="B10" s="30" t="s">
        <v>50</v>
      </c>
      <c r="C10" s="2"/>
      <c r="D10" s="3">
        <v>2</v>
      </c>
      <c r="E10" s="3"/>
      <c r="F10" s="1">
        <v>2</v>
      </c>
      <c r="G10" s="1">
        <v>4</v>
      </c>
      <c r="H10" s="2"/>
      <c r="I10" s="25">
        <f t="shared" si="0"/>
        <v>55</v>
      </c>
      <c r="J10" s="2"/>
      <c r="K10" s="5">
        <f t="shared" si="1"/>
        <v>203.4</v>
      </c>
      <c r="L10" s="26">
        <f t="shared" si="2"/>
        <v>3</v>
      </c>
      <c r="M10" s="2"/>
      <c r="N10" s="20">
        <f t="shared" si="3"/>
        <v>19</v>
      </c>
      <c r="O10" s="20">
        <f t="shared" si="4"/>
        <v>0</v>
      </c>
      <c r="P10" s="20">
        <f t="shared" si="5"/>
        <v>19</v>
      </c>
      <c r="Q10" s="20">
        <f t="shared" si="6"/>
        <v>17</v>
      </c>
      <c r="R10" s="2"/>
      <c r="S10" s="39">
        <v>65.75</v>
      </c>
      <c r="T10" s="2"/>
      <c r="U10" s="2">
        <v>66</v>
      </c>
      <c r="V10" s="34">
        <v>71.65</v>
      </c>
      <c r="W10" s="18">
        <f>T10+U10+S10+V10</f>
        <v>203.4</v>
      </c>
      <c r="X10" s="27">
        <f t="shared" si="7"/>
        <v>3</v>
      </c>
    </row>
    <row r="11" spans="1:24" s="2" customFormat="1" ht="12.75" customHeight="1">
      <c r="A11" s="29">
        <v>4</v>
      </c>
      <c r="B11" s="30" t="s">
        <v>51</v>
      </c>
      <c r="D11" s="3">
        <v>3</v>
      </c>
      <c r="E11" s="3">
        <v>3</v>
      </c>
      <c r="F11" s="1">
        <v>3</v>
      </c>
      <c r="G11" s="1">
        <v>5</v>
      </c>
      <c r="I11" s="25">
        <f t="shared" si="0"/>
        <v>54</v>
      </c>
      <c r="K11" s="5">
        <f t="shared" si="1"/>
        <v>185.9</v>
      </c>
      <c r="L11" s="26">
        <f t="shared" si="2"/>
        <v>4</v>
      </c>
      <c r="N11" s="20">
        <f t="shared" si="3"/>
        <v>18</v>
      </c>
      <c r="O11" s="20">
        <f t="shared" si="4"/>
        <v>18</v>
      </c>
      <c r="P11" s="20">
        <f t="shared" si="5"/>
        <v>18</v>
      </c>
      <c r="Q11" s="20">
        <f t="shared" si="6"/>
        <v>16</v>
      </c>
      <c r="S11" s="39">
        <v>58</v>
      </c>
      <c r="T11" s="2">
        <v>62.15</v>
      </c>
      <c r="U11" s="2">
        <v>65.75</v>
      </c>
      <c r="V11" s="34">
        <v>70.5</v>
      </c>
      <c r="W11" s="18">
        <f>T11+U11+S11</f>
        <v>185.9</v>
      </c>
      <c r="X11" s="27">
        <f t="shared" si="7"/>
        <v>4</v>
      </c>
    </row>
    <row r="12" spans="1:24" s="2" customFormat="1" ht="12.75" customHeight="1">
      <c r="A12" s="29">
        <v>5</v>
      </c>
      <c r="B12" s="30" t="s">
        <v>52</v>
      </c>
      <c r="D12" s="3">
        <v>4</v>
      </c>
      <c r="E12" s="3">
        <v>5</v>
      </c>
      <c r="F12" s="32"/>
      <c r="G12" s="1">
        <v>8</v>
      </c>
      <c r="I12" s="25">
        <f t="shared" si="0"/>
        <v>46</v>
      </c>
      <c r="K12" s="5">
        <f t="shared" si="1"/>
        <v>175.60000000000002</v>
      </c>
      <c r="L12" s="26">
        <f t="shared" si="2"/>
        <v>3</v>
      </c>
      <c r="N12" s="20">
        <f t="shared" si="3"/>
        <v>17</v>
      </c>
      <c r="O12" s="20">
        <f t="shared" si="4"/>
        <v>16</v>
      </c>
      <c r="P12" s="20">
        <f t="shared" si="5"/>
        <v>0</v>
      </c>
      <c r="Q12" s="20">
        <f t="shared" si="6"/>
        <v>13</v>
      </c>
      <c r="S12" s="39">
        <v>55.25</v>
      </c>
      <c r="T12" s="2">
        <v>59.15</v>
      </c>
      <c r="U12"/>
      <c r="V12" s="34">
        <v>61.2</v>
      </c>
      <c r="W12" s="18">
        <f aca="true" t="shared" si="8" ref="W12:W44">T12+U12+S12+V12</f>
        <v>175.60000000000002</v>
      </c>
      <c r="X12" s="27">
        <f t="shared" si="7"/>
        <v>3</v>
      </c>
    </row>
    <row r="13" spans="1:24" s="2" customFormat="1" ht="12.75" customHeight="1">
      <c r="A13" s="29">
        <v>6</v>
      </c>
      <c r="B13" s="30" t="s">
        <v>84</v>
      </c>
      <c r="D13" s="3"/>
      <c r="E13" s="3">
        <v>4</v>
      </c>
      <c r="F13" s="1">
        <v>8</v>
      </c>
      <c r="G13" s="32">
        <v>7</v>
      </c>
      <c r="I13" s="25">
        <f t="shared" si="0"/>
        <v>44</v>
      </c>
      <c r="K13" s="5">
        <f t="shared" si="1"/>
        <v>172.7</v>
      </c>
      <c r="L13" s="26">
        <f t="shared" si="2"/>
        <v>3</v>
      </c>
      <c r="N13" s="20">
        <f t="shared" si="3"/>
        <v>0</v>
      </c>
      <c r="O13" s="20">
        <f t="shared" si="4"/>
        <v>17</v>
      </c>
      <c r="P13" s="20">
        <f t="shared" si="5"/>
        <v>13</v>
      </c>
      <c r="Q13" s="20">
        <f t="shared" si="6"/>
        <v>14</v>
      </c>
      <c r="T13" s="2">
        <v>59.65</v>
      </c>
      <c r="U13" s="2">
        <v>49</v>
      </c>
      <c r="V13" s="34">
        <v>64.05</v>
      </c>
      <c r="W13" s="18">
        <f t="shared" si="8"/>
        <v>172.7</v>
      </c>
      <c r="X13" s="27">
        <f t="shared" si="7"/>
        <v>3</v>
      </c>
    </row>
    <row r="14" spans="1:24" s="2" customFormat="1" ht="12.75" customHeight="1">
      <c r="A14" s="29">
        <v>7</v>
      </c>
      <c r="B14" s="30" t="s">
        <v>87</v>
      </c>
      <c r="D14" s="3">
        <v>6</v>
      </c>
      <c r="E14" s="3">
        <v>8</v>
      </c>
      <c r="F14" s="3"/>
      <c r="G14" s="3">
        <v>10</v>
      </c>
      <c r="I14" s="25">
        <f t="shared" si="0"/>
        <v>39</v>
      </c>
      <c r="K14" s="5">
        <f t="shared" si="1"/>
        <v>160.45</v>
      </c>
      <c r="L14" s="26">
        <f t="shared" si="2"/>
        <v>3</v>
      </c>
      <c r="N14" s="20">
        <f t="shared" si="3"/>
        <v>15</v>
      </c>
      <c r="O14" s="20">
        <f t="shared" si="4"/>
        <v>13</v>
      </c>
      <c r="P14" s="20">
        <f t="shared" si="5"/>
        <v>0</v>
      </c>
      <c r="Q14" s="20">
        <f t="shared" si="6"/>
        <v>11</v>
      </c>
      <c r="S14" s="39">
        <v>49.75</v>
      </c>
      <c r="T14" s="2">
        <v>54.7</v>
      </c>
      <c r="U14"/>
      <c r="V14" s="34">
        <v>56</v>
      </c>
      <c r="W14" s="18">
        <f t="shared" si="8"/>
        <v>160.45</v>
      </c>
      <c r="X14" s="27">
        <f t="shared" si="7"/>
        <v>3</v>
      </c>
    </row>
    <row r="15" spans="1:24" s="2" customFormat="1" ht="12.75" customHeight="1">
      <c r="A15" s="29">
        <v>8</v>
      </c>
      <c r="B15" s="30" t="s">
        <v>89</v>
      </c>
      <c r="D15" s="3">
        <v>7</v>
      </c>
      <c r="E15" s="3">
        <v>10</v>
      </c>
      <c r="F15" s="3"/>
      <c r="G15" s="3">
        <v>9</v>
      </c>
      <c r="I15" s="25">
        <f t="shared" si="0"/>
        <v>37</v>
      </c>
      <c r="K15" s="5">
        <f t="shared" si="1"/>
        <v>158.60000000000002</v>
      </c>
      <c r="L15" s="26">
        <f t="shared" si="2"/>
        <v>3</v>
      </c>
      <c r="N15" s="20">
        <f t="shared" si="3"/>
        <v>14</v>
      </c>
      <c r="O15" s="20">
        <f t="shared" si="4"/>
        <v>11</v>
      </c>
      <c r="P15" s="20">
        <f t="shared" si="5"/>
        <v>0</v>
      </c>
      <c r="Q15" s="20">
        <f t="shared" si="6"/>
        <v>12</v>
      </c>
      <c r="S15" s="39">
        <v>49.25</v>
      </c>
      <c r="T15" s="2">
        <v>52.4</v>
      </c>
      <c r="U15"/>
      <c r="V15" s="34">
        <v>56.95</v>
      </c>
      <c r="W15" s="18">
        <f t="shared" si="8"/>
        <v>158.60000000000002</v>
      </c>
      <c r="X15" s="27">
        <f t="shared" si="7"/>
        <v>3</v>
      </c>
    </row>
    <row r="16" spans="1:24" s="2" customFormat="1" ht="12.75" customHeight="1">
      <c r="A16" s="29">
        <v>9</v>
      </c>
      <c r="B16" s="30" t="s">
        <v>114</v>
      </c>
      <c r="D16" s="3"/>
      <c r="E16" s="3"/>
      <c r="F16" s="1">
        <v>5</v>
      </c>
      <c r="G16" s="32">
        <v>3</v>
      </c>
      <c r="I16" s="25">
        <f t="shared" si="0"/>
        <v>34</v>
      </c>
      <c r="K16" s="5">
        <f t="shared" si="1"/>
        <v>139</v>
      </c>
      <c r="L16" s="26">
        <f t="shared" si="2"/>
        <v>2</v>
      </c>
      <c r="N16" s="20">
        <f t="shared" si="3"/>
        <v>0</v>
      </c>
      <c r="O16" s="20">
        <f t="shared" si="4"/>
        <v>0</v>
      </c>
      <c r="P16" s="20">
        <f t="shared" si="5"/>
        <v>16</v>
      </c>
      <c r="Q16" s="20">
        <f t="shared" si="6"/>
        <v>18</v>
      </c>
      <c r="U16" s="2">
        <v>63.75</v>
      </c>
      <c r="V16" s="34">
        <v>75.25</v>
      </c>
      <c r="W16" s="18">
        <f t="shared" si="8"/>
        <v>139</v>
      </c>
      <c r="X16" s="27">
        <f t="shared" si="7"/>
        <v>2</v>
      </c>
    </row>
    <row r="17" spans="1:24" s="2" customFormat="1" ht="12.75" customHeight="1">
      <c r="A17" s="29">
        <v>10</v>
      </c>
      <c r="B17" s="30" t="s">
        <v>85</v>
      </c>
      <c r="D17" s="3"/>
      <c r="E17" s="3">
        <v>6</v>
      </c>
      <c r="F17" s="3"/>
      <c r="G17" s="3">
        <v>6</v>
      </c>
      <c r="I17" s="25">
        <f t="shared" si="0"/>
        <v>30</v>
      </c>
      <c r="K17" s="5">
        <f t="shared" si="1"/>
        <v>125.8</v>
      </c>
      <c r="L17" s="26">
        <f t="shared" si="2"/>
        <v>2</v>
      </c>
      <c r="N17" s="20">
        <f t="shared" si="3"/>
        <v>0</v>
      </c>
      <c r="O17" s="20">
        <f t="shared" si="4"/>
        <v>15</v>
      </c>
      <c r="P17" s="20">
        <f t="shared" si="5"/>
        <v>0</v>
      </c>
      <c r="Q17" s="20">
        <f t="shared" si="6"/>
        <v>15</v>
      </c>
      <c r="T17" s="2">
        <v>57.95</v>
      </c>
      <c r="U17"/>
      <c r="V17" s="34">
        <v>67.85</v>
      </c>
      <c r="W17" s="18">
        <f t="shared" si="8"/>
        <v>125.8</v>
      </c>
      <c r="X17" s="27">
        <f t="shared" si="7"/>
        <v>2</v>
      </c>
    </row>
    <row r="18" spans="1:24" s="2" customFormat="1" ht="12.75" customHeight="1">
      <c r="A18" s="29">
        <v>11</v>
      </c>
      <c r="B18" s="33" t="s">
        <v>90</v>
      </c>
      <c r="C18"/>
      <c r="D18" s="3"/>
      <c r="E18" s="3">
        <v>11</v>
      </c>
      <c r="F18" s="32"/>
      <c r="G18" s="32">
        <v>11</v>
      </c>
      <c r="H18"/>
      <c r="I18" s="25">
        <f t="shared" si="0"/>
        <v>20</v>
      </c>
      <c r="K18" s="5">
        <f t="shared" si="1"/>
        <v>103</v>
      </c>
      <c r="L18" s="26">
        <f t="shared" si="2"/>
        <v>2</v>
      </c>
      <c r="N18" s="20">
        <f t="shared" si="3"/>
        <v>0</v>
      </c>
      <c r="O18" s="20">
        <f t="shared" si="4"/>
        <v>10</v>
      </c>
      <c r="P18" s="20">
        <f t="shared" si="5"/>
        <v>0</v>
      </c>
      <c r="Q18" s="20">
        <f t="shared" si="6"/>
        <v>10</v>
      </c>
      <c r="T18" s="2">
        <v>48</v>
      </c>
      <c r="U18"/>
      <c r="V18" s="34">
        <v>55</v>
      </c>
      <c r="W18" s="18">
        <f t="shared" si="8"/>
        <v>103</v>
      </c>
      <c r="X18" s="27">
        <f t="shared" si="7"/>
        <v>2</v>
      </c>
    </row>
    <row r="19" spans="1:24" s="2" customFormat="1" ht="12.75" customHeight="1">
      <c r="A19" s="29">
        <v>12</v>
      </c>
      <c r="B19" s="30" t="s">
        <v>91</v>
      </c>
      <c r="D19" s="3"/>
      <c r="E19" s="3">
        <v>12</v>
      </c>
      <c r="F19" s="3"/>
      <c r="G19" s="3">
        <v>12</v>
      </c>
      <c r="I19" s="25">
        <f t="shared" si="0"/>
        <v>18</v>
      </c>
      <c r="K19" s="5">
        <f t="shared" si="1"/>
        <v>86</v>
      </c>
      <c r="L19" s="26">
        <f t="shared" si="2"/>
        <v>2</v>
      </c>
      <c r="N19" s="20">
        <f t="shared" si="3"/>
        <v>0</v>
      </c>
      <c r="O19" s="20">
        <f t="shared" si="4"/>
        <v>9</v>
      </c>
      <c r="P19" s="20">
        <f t="shared" si="5"/>
        <v>0</v>
      </c>
      <c r="Q19" s="20">
        <f t="shared" si="6"/>
        <v>9</v>
      </c>
      <c r="T19" s="2">
        <v>36.25</v>
      </c>
      <c r="U19"/>
      <c r="V19" s="34">
        <v>49.75</v>
      </c>
      <c r="W19" s="18">
        <f t="shared" si="8"/>
        <v>86</v>
      </c>
      <c r="X19" s="27">
        <f t="shared" si="7"/>
        <v>2</v>
      </c>
    </row>
    <row r="20" spans="1:24" s="2" customFormat="1" ht="12.75" customHeight="1">
      <c r="A20" s="29">
        <v>13</v>
      </c>
      <c r="B20" s="30" t="s">
        <v>53</v>
      </c>
      <c r="D20" s="3">
        <v>5</v>
      </c>
      <c r="E20" s="3"/>
      <c r="F20" s="32"/>
      <c r="G20" s="32"/>
      <c r="I20" s="25">
        <f t="shared" si="0"/>
        <v>16</v>
      </c>
      <c r="K20" s="5">
        <f t="shared" si="1"/>
        <v>50.25</v>
      </c>
      <c r="L20" s="26">
        <f t="shared" si="2"/>
        <v>1</v>
      </c>
      <c r="N20" s="20">
        <f t="shared" si="3"/>
        <v>16</v>
      </c>
      <c r="O20" s="20">
        <f t="shared" si="4"/>
        <v>0</v>
      </c>
      <c r="P20" s="20">
        <f t="shared" si="5"/>
        <v>0</v>
      </c>
      <c r="Q20" s="20">
        <f t="shared" si="6"/>
        <v>0</v>
      </c>
      <c r="S20" s="39">
        <v>50.25</v>
      </c>
      <c r="U20"/>
      <c r="V20" s="34"/>
      <c r="W20" s="18">
        <f t="shared" si="8"/>
        <v>50.25</v>
      </c>
      <c r="X20" s="27">
        <f t="shared" si="7"/>
        <v>1</v>
      </c>
    </row>
    <row r="21" spans="1:24" ht="12.75" customHeight="1">
      <c r="A21" s="29">
        <v>14</v>
      </c>
      <c r="B21" s="30" t="s">
        <v>115</v>
      </c>
      <c r="C21" s="2"/>
      <c r="D21" s="3"/>
      <c r="E21" s="3"/>
      <c r="F21" s="1">
        <v>6</v>
      </c>
      <c r="G21" s="3"/>
      <c r="H21" s="2"/>
      <c r="I21" s="25">
        <f t="shared" si="0"/>
        <v>15</v>
      </c>
      <c r="J21" s="2"/>
      <c r="K21" s="5">
        <f t="shared" si="1"/>
        <v>56.5</v>
      </c>
      <c r="L21" s="26">
        <f t="shared" si="2"/>
        <v>1</v>
      </c>
      <c r="M21" s="2"/>
      <c r="N21" s="20">
        <f t="shared" si="3"/>
        <v>0</v>
      </c>
      <c r="O21" s="20">
        <f t="shared" si="4"/>
        <v>0</v>
      </c>
      <c r="P21" s="20">
        <f t="shared" si="5"/>
        <v>15</v>
      </c>
      <c r="Q21" s="20">
        <f t="shared" si="6"/>
        <v>0</v>
      </c>
      <c r="R21" s="2"/>
      <c r="S21" s="2"/>
      <c r="T21" s="2"/>
      <c r="U21" s="2">
        <v>56.5</v>
      </c>
      <c r="V21" s="34"/>
      <c r="W21" s="18">
        <f t="shared" si="8"/>
        <v>56.5</v>
      </c>
      <c r="X21" s="27">
        <f t="shared" si="7"/>
        <v>1</v>
      </c>
    </row>
    <row r="22" spans="1:24" ht="12.75" customHeight="1">
      <c r="A22" s="29">
        <v>15</v>
      </c>
      <c r="B22" s="30" t="s">
        <v>86</v>
      </c>
      <c r="C22" s="2"/>
      <c r="D22" s="3"/>
      <c r="E22" s="3">
        <v>7</v>
      </c>
      <c r="F22" s="3"/>
      <c r="G22" s="3"/>
      <c r="H22" s="2"/>
      <c r="I22" s="25">
        <f t="shared" si="0"/>
        <v>14</v>
      </c>
      <c r="J22" s="2"/>
      <c r="K22" s="5">
        <f t="shared" si="1"/>
        <v>55.3</v>
      </c>
      <c r="L22" s="26">
        <f t="shared" si="2"/>
        <v>1</v>
      </c>
      <c r="M22" s="2"/>
      <c r="N22" s="20">
        <f t="shared" si="3"/>
        <v>0</v>
      </c>
      <c r="O22" s="20">
        <f t="shared" si="4"/>
        <v>14</v>
      </c>
      <c r="P22" s="20">
        <f t="shared" si="5"/>
        <v>0</v>
      </c>
      <c r="Q22" s="20">
        <f t="shared" si="6"/>
        <v>0</v>
      </c>
      <c r="R22" s="2"/>
      <c r="S22" s="2"/>
      <c r="T22" s="2">
        <v>55.3</v>
      </c>
      <c r="V22" s="34"/>
      <c r="W22" s="18">
        <f t="shared" si="8"/>
        <v>55.3</v>
      </c>
      <c r="X22" s="27">
        <f t="shared" si="7"/>
        <v>1</v>
      </c>
    </row>
    <row r="23" spans="1:24" s="2" customFormat="1" ht="12.75" customHeight="1">
      <c r="A23" s="29">
        <v>16</v>
      </c>
      <c r="B23" s="30" t="s">
        <v>116</v>
      </c>
      <c r="D23" s="3"/>
      <c r="E23" s="3"/>
      <c r="F23" s="1">
        <v>7</v>
      </c>
      <c r="G23" s="3"/>
      <c r="I23" s="25">
        <f t="shared" si="0"/>
        <v>14</v>
      </c>
      <c r="K23" s="5">
        <f t="shared" si="1"/>
        <v>49</v>
      </c>
      <c r="L23" s="26">
        <f t="shared" si="2"/>
        <v>1</v>
      </c>
      <c r="N23" s="20">
        <f t="shared" si="3"/>
        <v>0</v>
      </c>
      <c r="O23" s="20">
        <f t="shared" si="4"/>
        <v>0</v>
      </c>
      <c r="P23" s="20">
        <f t="shared" si="5"/>
        <v>14</v>
      </c>
      <c r="Q23" s="20">
        <f t="shared" si="6"/>
        <v>0</v>
      </c>
      <c r="U23" s="2">
        <v>49</v>
      </c>
      <c r="V23" s="34"/>
      <c r="W23" s="18">
        <f t="shared" si="8"/>
        <v>49</v>
      </c>
      <c r="X23" s="27">
        <f t="shared" si="7"/>
        <v>1</v>
      </c>
    </row>
    <row r="24" spans="1:24" ht="12.75" customHeight="1">
      <c r="A24" s="29">
        <v>17</v>
      </c>
      <c r="B24" s="30" t="s">
        <v>56</v>
      </c>
      <c r="C24" s="2"/>
      <c r="D24" s="3">
        <v>8</v>
      </c>
      <c r="E24" s="3"/>
      <c r="F24" s="3"/>
      <c r="G24" s="1"/>
      <c r="H24" s="2"/>
      <c r="I24" s="25">
        <f t="shared" si="0"/>
        <v>13</v>
      </c>
      <c r="J24" s="2"/>
      <c r="K24" s="5">
        <f t="shared" si="1"/>
        <v>22.75</v>
      </c>
      <c r="L24" s="26">
        <f t="shared" si="2"/>
        <v>1</v>
      </c>
      <c r="M24" s="2"/>
      <c r="N24" s="20">
        <f t="shared" si="3"/>
        <v>13</v>
      </c>
      <c r="O24" s="20">
        <f t="shared" si="4"/>
        <v>0</v>
      </c>
      <c r="P24" s="20">
        <f t="shared" si="5"/>
        <v>0</v>
      </c>
      <c r="Q24" s="20">
        <f t="shared" si="6"/>
        <v>0</v>
      </c>
      <c r="R24" s="2"/>
      <c r="S24" s="39">
        <v>22.75</v>
      </c>
      <c r="T24" s="2"/>
      <c r="V24" s="34"/>
      <c r="W24" s="18">
        <f t="shared" si="8"/>
        <v>22.75</v>
      </c>
      <c r="X24" s="27">
        <f t="shared" si="7"/>
        <v>1</v>
      </c>
    </row>
    <row r="25" spans="1:24" s="2" customFormat="1" ht="12.75" customHeight="1">
      <c r="A25" s="29">
        <v>18</v>
      </c>
      <c r="B25" s="30" t="s">
        <v>95</v>
      </c>
      <c r="D25" s="3"/>
      <c r="E25" s="3">
        <v>16</v>
      </c>
      <c r="F25" s="3"/>
      <c r="G25" s="3">
        <v>14</v>
      </c>
      <c r="I25" s="25">
        <f t="shared" si="0"/>
        <v>12</v>
      </c>
      <c r="K25" s="5">
        <f t="shared" si="1"/>
        <v>71.15</v>
      </c>
      <c r="L25" s="26">
        <f t="shared" si="2"/>
        <v>2</v>
      </c>
      <c r="N25" s="20">
        <f t="shared" si="3"/>
        <v>0</v>
      </c>
      <c r="O25" s="20">
        <f t="shared" si="4"/>
        <v>5</v>
      </c>
      <c r="P25" s="20">
        <f t="shared" si="5"/>
        <v>0</v>
      </c>
      <c r="Q25" s="20">
        <f t="shared" si="6"/>
        <v>7</v>
      </c>
      <c r="T25" s="2">
        <v>28.65</v>
      </c>
      <c r="U25"/>
      <c r="V25" s="34">
        <v>42.5</v>
      </c>
      <c r="W25" s="18">
        <f t="shared" si="8"/>
        <v>71.15</v>
      </c>
      <c r="X25" s="27">
        <f t="shared" si="7"/>
        <v>2</v>
      </c>
    </row>
    <row r="26" spans="1:24" s="2" customFormat="1" ht="12.75" customHeight="1">
      <c r="A26" s="29">
        <v>19</v>
      </c>
      <c r="B26" s="30" t="s">
        <v>88</v>
      </c>
      <c r="D26" s="3"/>
      <c r="E26" s="3">
        <v>9</v>
      </c>
      <c r="F26" s="3"/>
      <c r="G26" s="3"/>
      <c r="I26" s="25">
        <f t="shared" si="0"/>
        <v>12</v>
      </c>
      <c r="K26" s="5">
        <f t="shared" si="1"/>
        <v>53.4</v>
      </c>
      <c r="L26" s="26">
        <f t="shared" si="2"/>
        <v>1</v>
      </c>
      <c r="N26" s="20">
        <f t="shared" si="3"/>
        <v>0</v>
      </c>
      <c r="O26" s="20">
        <f t="shared" si="4"/>
        <v>12</v>
      </c>
      <c r="P26" s="20">
        <f t="shared" si="5"/>
        <v>0</v>
      </c>
      <c r="Q26" s="20">
        <f t="shared" si="6"/>
        <v>0</v>
      </c>
      <c r="T26" s="2">
        <v>53.4</v>
      </c>
      <c r="U26"/>
      <c r="V26" s="34"/>
      <c r="W26" s="18">
        <f t="shared" si="8"/>
        <v>53.4</v>
      </c>
      <c r="X26" s="27">
        <f t="shared" si="7"/>
        <v>1</v>
      </c>
    </row>
    <row r="27" spans="1:24" s="2" customFormat="1" ht="12.75" customHeight="1">
      <c r="A27" s="29">
        <v>20</v>
      </c>
      <c r="B27" s="30" t="s">
        <v>117</v>
      </c>
      <c r="D27" s="3"/>
      <c r="E27" s="3"/>
      <c r="F27" s="1">
        <v>9</v>
      </c>
      <c r="G27" s="3"/>
      <c r="I27" s="25">
        <f t="shared" si="0"/>
        <v>12</v>
      </c>
      <c r="K27" s="5">
        <f t="shared" si="1"/>
        <v>47.5</v>
      </c>
      <c r="L27" s="26">
        <f t="shared" si="2"/>
        <v>1</v>
      </c>
      <c r="N27" s="20">
        <f t="shared" si="3"/>
        <v>0</v>
      </c>
      <c r="O27" s="20">
        <f t="shared" si="4"/>
        <v>0</v>
      </c>
      <c r="P27" s="20">
        <f t="shared" si="5"/>
        <v>12</v>
      </c>
      <c r="Q27" s="20">
        <f t="shared" si="6"/>
        <v>0</v>
      </c>
      <c r="U27" s="2">
        <v>47.5</v>
      </c>
      <c r="V27" s="34"/>
      <c r="W27" s="18">
        <f t="shared" si="8"/>
        <v>47.5</v>
      </c>
      <c r="X27" s="27">
        <f t="shared" si="7"/>
        <v>1</v>
      </c>
    </row>
    <row r="28" spans="1:24" ht="12.75" customHeight="1">
      <c r="A28" s="29">
        <v>21</v>
      </c>
      <c r="B28" s="30" t="s">
        <v>57</v>
      </c>
      <c r="C28" s="2"/>
      <c r="D28" s="3">
        <v>9</v>
      </c>
      <c r="E28" s="3"/>
      <c r="F28" s="3"/>
      <c r="G28" s="1"/>
      <c r="H28" s="2"/>
      <c r="I28" s="25">
        <f t="shared" si="0"/>
        <v>12</v>
      </c>
      <c r="J28" s="2"/>
      <c r="K28" s="5">
        <f t="shared" si="1"/>
        <v>22.5</v>
      </c>
      <c r="L28" s="26">
        <f t="shared" si="2"/>
        <v>1</v>
      </c>
      <c r="M28" s="2"/>
      <c r="N28" s="20">
        <f t="shared" si="3"/>
        <v>12</v>
      </c>
      <c r="O28" s="20">
        <f t="shared" si="4"/>
        <v>0</v>
      </c>
      <c r="P28" s="20">
        <f t="shared" si="5"/>
        <v>0</v>
      </c>
      <c r="Q28" s="20">
        <f t="shared" si="6"/>
        <v>0</v>
      </c>
      <c r="R28" s="2"/>
      <c r="S28" s="39">
        <v>22.5</v>
      </c>
      <c r="T28" s="2"/>
      <c r="V28" s="34"/>
      <c r="W28" s="18">
        <f t="shared" si="8"/>
        <v>22.5</v>
      </c>
      <c r="X28" s="27">
        <f t="shared" si="7"/>
        <v>1</v>
      </c>
    </row>
    <row r="29" spans="1:24" s="2" customFormat="1" ht="12.75" customHeight="1">
      <c r="A29" s="29">
        <v>22</v>
      </c>
      <c r="B29" s="30" t="s">
        <v>118</v>
      </c>
      <c r="D29" s="3"/>
      <c r="E29" s="3"/>
      <c r="F29" s="1">
        <v>10</v>
      </c>
      <c r="G29" s="3"/>
      <c r="I29" s="25">
        <f t="shared" si="0"/>
        <v>11</v>
      </c>
      <c r="K29" s="5">
        <f t="shared" si="1"/>
        <v>40.75</v>
      </c>
      <c r="L29" s="26">
        <f t="shared" si="2"/>
        <v>1</v>
      </c>
      <c r="N29" s="20">
        <f t="shared" si="3"/>
        <v>0</v>
      </c>
      <c r="O29" s="20">
        <f t="shared" si="4"/>
        <v>0</v>
      </c>
      <c r="P29" s="20">
        <f t="shared" si="5"/>
        <v>11</v>
      </c>
      <c r="Q29" s="20">
        <f t="shared" si="6"/>
        <v>0</v>
      </c>
      <c r="U29" s="2">
        <v>40.75</v>
      </c>
      <c r="V29" s="34"/>
      <c r="W29" s="18">
        <f t="shared" si="8"/>
        <v>40.75</v>
      </c>
      <c r="X29" s="27">
        <f t="shared" si="7"/>
        <v>1</v>
      </c>
    </row>
    <row r="30" spans="1:24" ht="12.75" customHeight="1">
      <c r="A30" s="29">
        <v>23</v>
      </c>
      <c r="B30" s="30" t="s">
        <v>58</v>
      </c>
      <c r="C30" s="2"/>
      <c r="D30" s="3">
        <v>10</v>
      </c>
      <c r="E30" s="3"/>
      <c r="F30" s="3"/>
      <c r="G30" s="3"/>
      <c r="H30" s="2"/>
      <c r="I30" s="25">
        <f t="shared" si="0"/>
        <v>11</v>
      </c>
      <c r="J30" s="2"/>
      <c r="K30" s="5">
        <f t="shared" si="1"/>
        <v>19.25</v>
      </c>
      <c r="L30" s="26">
        <f t="shared" si="2"/>
        <v>1</v>
      </c>
      <c r="M30" s="2"/>
      <c r="N30" s="20">
        <f t="shared" si="3"/>
        <v>11</v>
      </c>
      <c r="O30" s="20">
        <f t="shared" si="4"/>
        <v>0</v>
      </c>
      <c r="P30" s="20">
        <f t="shared" si="5"/>
        <v>0</v>
      </c>
      <c r="Q30" s="20">
        <f t="shared" si="6"/>
        <v>0</v>
      </c>
      <c r="R30" s="2"/>
      <c r="S30" s="39">
        <v>19.25</v>
      </c>
      <c r="T30" s="2"/>
      <c r="V30" s="34"/>
      <c r="W30" s="18">
        <f t="shared" si="8"/>
        <v>19.25</v>
      </c>
      <c r="X30" s="27">
        <f t="shared" si="7"/>
        <v>1</v>
      </c>
    </row>
    <row r="31" spans="1:24" ht="12.75" customHeight="1">
      <c r="A31" s="29">
        <v>24</v>
      </c>
      <c r="B31" s="30" t="s">
        <v>119</v>
      </c>
      <c r="C31" s="2"/>
      <c r="D31" s="3"/>
      <c r="E31" s="3"/>
      <c r="F31" s="1">
        <v>11</v>
      </c>
      <c r="G31" s="3"/>
      <c r="H31" s="2"/>
      <c r="I31" s="25">
        <f t="shared" si="0"/>
        <v>10</v>
      </c>
      <c r="J31" s="2"/>
      <c r="K31" s="5">
        <f t="shared" si="1"/>
        <v>37.5</v>
      </c>
      <c r="L31" s="26">
        <f t="shared" si="2"/>
        <v>1</v>
      </c>
      <c r="M31" s="2"/>
      <c r="N31" s="20">
        <f t="shared" si="3"/>
        <v>0</v>
      </c>
      <c r="O31" s="20">
        <f t="shared" si="4"/>
        <v>0</v>
      </c>
      <c r="P31" s="20">
        <f t="shared" si="5"/>
        <v>10</v>
      </c>
      <c r="Q31" s="20">
        <f t="shared" si="6"/>
        <v>0</v>
      </c>
      <c r="R31" s="2"/>
      <c r="S31" s="2"/>
      <c r="T31" s="2"/>
      <c r="U31" s="2">
        <v>37.5</v>
      </c>
      <c r="V31" s="34"/>
      <c r="W31" s="18">
        <f t="shared" si="8"/>
        <v>37.5</v>
      </c>
      <c r="X31" s="27">
        <f t="shared" si="7"/>
        <v>1</v>
      </c>
    </row>
    <row r="32" spans="1:24" s="2" customFormat="1" ht="12.75" customHeight="1">
      <c r="A32" s="29">
        <v>25</v>
      </c>
      <c r="B32" s="30" t="s">
        <v>120</v>
      </c>
      <c r="D32" s="3"/>
      <c r="E32" s="3"/>
      <c r="F32" s="1">
        <v>12</v>
      </c>
      <c r="G32" s="3"/>
      <c r="I32" s="25">
        <f t="shared" si="0"/>
        <v>9</v>
      </c>
      <c r="K32" s="5">
        <f t="shared" si="1"/>
        <v>35.5</v>
      </c>
      <c r="L32" s="26">
        <f t="shared" si="2"/>
        <v>1</v>
      </c>
      <c r="N32" s="20">
        <f t="shared" si="3"/>
        <v>0</v>
      </c>
      <c r="O32" s="20">
        <f t="shared" si="4"/>
        <v>0</v>
      </c>
      <c r="P32" s="20">
        <f t="shared" si="5"/>
        <v>9</v>
      </c>
      <c r="Q32" s="20">
        <f t="shared" si="6"/>
        <v>0</v>
      </c>
      <c r="U32" s="2">
        <v>35.5</v>
      </c>
      <c r="V32" s="34"/>
      <c r="W32" s="18">
        <f t="shared" si="8"/>
        <v>35.5</v>
      </c>
      <c r="X32" s="27">
        <f t="shared" si="7"/>
        <v>1</v>
      </c>
    </row>
    <row r="33" spans="1:24" s="2" customFormat="1" ht="12.75" customHeight="1">
      <c r="A33" s="29">
        <v>26</v>
      </c>
      <c r="B33" s="30" t="s">
        <v>191</v>
      </c>
      <c r="D33" s="3"/>
      <c r="E33" s="3"/>
      <c r="F33" s="3"/>
      <c r="G33" s="1">
        <v>13</v>
      </c>
      <c r="I33" s="25">
        <f t="shared" si="0"/>
        <v>8</v>
      </c>
      <c r="K33" s="5">
        <f t="shared" si="1"/>
        <v>47.75</v>
      </c>
      <c r="L33" s="26">
        <f t="shared" si="2"/>
        <v>1</v>
      </c>
      <c r="N33" s="20">
        <f t="shared" si="3"/>
        <v>0</v>
      </c>
      <c r="O33" s="20">
        <f t="shared" si="4"/>
        <v>0</v>
      </c>
      <c r="P33" s="20">
        <f t="shared" si="5"/>
        <v>0</v>
      </c>
      <c r="Q33" s="20">
        <f t="shared" si="6"/>
        <v>8</v>
      </c>
      <c r="U33"/>
      <c r="V33" s="2">
        <v>47.75</v>
      </c>
      <c r="W33" s="18">
        <f t="shared" si="8"/>
        <v>47.75</v>
      </c>
      <c r="X33" s="27">
        <f t="shared" si="7"/>
        <v>1</v>
      </c>
    </row>
    <row r="34" spans="1:24" s="2" customFormat="1" ht="12.75" customHeight="1">
      <c r="A34" s="29">
        <v>27</v>
      </c>
      <c r="B34" s="33" t="s">
        <v>92</v>
      </c>
      <c r="C34"/>
      <c r="D34" s="3"/>
      <c r="E34" s="3">
        <v>13</v>
      </c>
      <c r="F34" s="32"/>
      <c r="G34" s="32"/>
      <c r="H34"/>
      <c r="I34" s="25">
        <f t="shared" si="0"/>
        <v>8</v>
      </c>
      <c r="K34" s="5">
        <f t="shared" si="1"/>
        <v>35.5</v>
      </c>
      <c r="L34" s="26">
        <f t="shared" si="2"/>
        <v>1</v>
      </c>
      <c r="N34" s="20">
        <f t="shared" si="3"/>
        <v>0</v>
      </c>
      <c r="O34" s="20">
        <f t="shared" si="4"/>
        <v>8</v>
      </c>
      <c r="P34" s="20">
        <f t="shared" si="5"/>
        <v>0</v>
      </c>
      <c r="Q34" s="20">
        <f t="shared" si="6"/>
        <v>0</v>
      </c>
      <c r="T34" s="2">
        <v>35.5</v>
      </c>
      <c r="U34"/>
      <c r="V34" s="34"/>
      <c r="W34" s="18">
        <f t="shared" si="8"/>
        <v>35.5</v>
      </c>
      <c r="X34" s="27">
        <f t="shared" si="7"/>
        <v>1</v>
      </c>
    </row>
    <row r="35" spans="1:24" s="2" customFormat="1" ht="12.75" customHeight="1">
      <c r="A35" s="29">
        <v>28</v>
      </c>
      <c r="B35" s="30" t="s">
        <v>121</v>
      </c>
      <c r="D35" s="3"/>
      <c r="E35" s="3"/>
      <c r="F35" s="1">
        <v>13</v>
      </c>
      <c r="G35" s="3"/>
      <c r="I35" s="25">
        <f t="shared" si="0"/>
        <v>8</v>
      </c>
      <c r="K35" s="5">
        <f t="shared" si="1"/>
        <v>35</v>
      </c>
      <c r="L35" s="26">
        <f t="shared" si="2"/>
        <v>1</v>
      </c>
      <c r="N35" s="20">
        <f t="shared" si="3"/>
        <v>0</v>
      </c>
      <c r="O35" s="20">
        <f t="shared" si="4"/>
        <v>0</v>
      </c>
      <c r="P35" s="20">
        <f t="shared" si="5"/>
        <v>8</v>
      </c>
      <c r="Q35" s="20">
        <f t="shared" si="6"/>
        <v>0</v>
      </c>
      <c r="U35" s="2">
        <v>35</v>
      </c>
      <c r="V35" s="34"/>
      <c r="W35" s="18">
        <f t="shared" si="8"/>
        <v>35</v>
      </c>
      <c r="X35" s="27">
        <f t="shared" si="7"/>
        <v>1</v>
      </c>
    </row>
    <row r="36" spans="1:24" s="2" customFormat="1" ht="12.75" customHeight="1">
      <c r="A36" s="29">
        <v>29</v>
      </c>
      <c r="B36" s="33" t="s">
        <v>93</v>
      </c>
      <c r="C36"/>
      <c r="D36" s="3"/>
      <c r="E36" s="3">
        <v>14</v>
      </c>
      <c r="F36" s="32"/>
      <c r="G36" s="32"/>
      <c r="H36"/>
      <c r="I36" s="25">
        <f t="shared" si="0"/>
        <v>7</v>
      </c>
      <c r="K36" s="5">
        <f t="shared" si="1"/>
        <v>33.8</v>
      </c>
      <c r="L36" s="26">
        <f t="shared" si="2"/>
        <v>1</v>
      </c>
      <c r="N36" s="20">
        <f t="shared" si="3"/>
        <v>0</v>
      </c>
      <c r="O36" s="20">
        <f t="shared" si="4"/>
        <v>7</v>
      </c>
      <c r="P36" s="20">
        <f t="shared" si="5"/>
        <v>0</v>
      </c>
      <c r="Q36" s="20">
        <f t="shared" si="6"/>
        <v>0</v>
      </c>
      <c r="T36" s="2">
        <v>33.8</v>
      </c>
      <c r="U36"/>
      <c r="V36" s="34"/>
      <c r="W36" s="18">
        <f t="shared" si="8"/>
        <v>33.8</v>
      </c>
      <c r="X36" s="27">
        <f t="shared" si="7"/>
        <v>1</v>
      </c>
    </row>
    <row r="37" spans="1:24" s="2" customFormat="1" ht="12.75" customHeight="1">
      <c r="A37" s="29">
        <v>30</v>
      </c>
      <c r="B37" s="33" t="s">
        <v>122</v>
      </c>
      <c r="C37"/>
      <c r="D37" s="32"/>
      <c r="E37" s="32"/>
      <c r="F37" s="1">
        <v>14</v>
      </c>
      <c r="G37" s="32"/>
      <c r="H37"/>
      <c r="I37" s="25">
        <f t="shared" si="0"/>
        <v>7</v>
      </c>
      <c r="K37" s="5">
        <f t="shared" si="1"/>
        <v>31.25</v>
      </c>
      <c r="L37" s="26">
        <f t="shared" si="2"/>
        <v>1</v>
      </c>
      <c r="N37" s="20">
        <f t="shared" si="3"/>
        <v>0</v>
      </c>
      <c r="O37" s="20">
        <f t="shared" si="4"/>
        <v>0</v>
      </c>
      <c r="P37" s="20">
        <f t="shared" si="5"/>
        <v>7</v>
      </c>
      <c r="Q37" s="20">
        <f t="shared" si="6"/>
        <v>0</v>
      </c>
      <c r="R37"/>
      <c r="S37"/>
      <c r="T37"/>
      <c r="U37">
        <v>31.25</v>
      </c>
      <c r="V37" s="38"/>
      <c r="W37" s="18">
        <f t="shared" si="8"/>
        <v>31.25</v>
      </c>
      <c r="X37" s="27">
        <f t="shared" si="7"/>
        <v>1</v>
      </c>
    </row>
    <row r="38" spans="1:24" s="2" customFormat="1" ht="12.75" customHeight="1">
      <c r="A38" s="29">
        <v>31</v>
      </c>
      <c r="B38" s="30" t="s">
        <v>94</v>
      </c>
      <c r="D38" s="3"/>
      <c r="E38" s="3">
        <v>15</v>
      </c>
      <c r="F38" s="3"/>
      <c r="G38" s="3"/>
      <c r="I38" s="25">
        <f t="shared" si="0"/>
        <v>6</v>
      </c>
      <c r="K38" s="5">
        <f t="shared" si="1"/>
        <v>29.95</v>
      </c>
      <c r="L38" s="26">
        <f t="shared" si="2"/>
        <v>1</v>
      </c>
      <c r="N38" s="20">
        <f t="shared" si="3"/>
        <v>0</v>
      </c>
      <c r="O38" s="20">
        <f t="shared" si="4"/>
        <v>6</v>
      </c>
      <c r="P38" s="20">
        <f t="shared" si="5"/>
        <v>0</v>
      </c>
      <c r="Q38" s="20">
        <f t="shared" si="6"/>
        <v>0</v>
      </c>
      <c r="T38" s="2">
        <v>29.95</v>
      </c>
      <c r="U38"/>
      <c r="V38" s="34"/>
      <c r="W38" s="18">
        <f t="shared" si="8"/>
        <v>29.95</v>
      </c>
      <c r="X38" s="27">
        <f t="shared" si="7"/>
        <v>1</v>
      </c>
    </row>
    <row r="39" spans="1:24" ht="12.75" customHeight="1">
      <c r="A39" s="29">
        <v>32</v>
      </c>
      <c r="B39" s="33" t="s">
        <v>123</v>
      </c>
      <c r="F39" s="1">
        <v>15</v>
      </c>
      <c r="I39" s="25">
        <f t="shared" si="0"/>
        <v>6</v>
      </c>
      <c r="J39" s="2"/>
      <c r="K39" s="5">
        <f t="shared" si="1"/>
        <v>29</v>
      </c>
      <c r="L39" s="26">
        <f t="shared" si="2"/>
        <v>1</v>
      </c>
      <c r="M39" s="2"/>
      <c r="N39" s="20">
        <f t="shared" si="3"/>
        <v>0</v>
      </c>
      <c r="O39" s="20">
        <f t="shared" si="4"/>
        <v>0</v>
      </c>
      <c r="P39" s="20">
        <f t="shared" si="5"/>
        <v>6</v>
      </c>
      <c r="Q39" s="20">
        <f t="shared" si="6"/>
        <v>0</v>
      </c>
      <c r="U39">
        <v>29</v>
      </c>
      <c r="V39" s="38"/>
      <c r="W39" s="18">
        <f t="shared" si="8"/>
        <v>29</v>
      </c>
      <c r="X39" s="27">
        <f t="shared" si="7"/>
        <v>1</v>
      </c>
    </row>
    <row r="40" spans="1:24" s="2" customFormat="1" ht="12.75" customHeight="1">
      <c r="A40" s="29">
        <v>33</v>
      </c>
      <c r="B40" s="33" t="s">
        <v>124</v>
      </c>
      <c r="C40"/>
      <c r="D40" s="32"/>
      <c r="E40" s="32"/>
      <c r="F40" s="1">
        <v>16</v>
      </c>
      <c r="G40" s="32"/>
      <c r="H40"/>
      <c r="I40" s="25">
        <f t="shared" si="0"/>
        <v>5</v>
      </c>
      <c r="K40" s="5">
        <f t="shared" si="1"/>
        <v>25</v>
      </c>
      <c r="L40" s="26">
        <f t="shared" si="2"/>
        <v>1</v>
      </c>
      <c r="N40" s="20">
        <f t="shared" si="3"/>
        <v>0</v>
      </c>
      <c r="O40" s="20">
        <f t="shared" si="4"/>
        <v>0</v>
      </c>
      <c r="P40" s="20">
        <f t="shared" si="5"/>
        <v>5</v>
      </c>
      <c r="Q40" s="20">
        <f t="shared" si="6"/>
        <v>0</v>
      </c>
      <c r="R40"/>
      <c r="S40"/>
      <c r="T40"/>
      <c r="U40">
        <v>25</v>
      </c>
      <c r="V40" s="38"/>
      <c r="W40" s="18">
        <f t="shared" si="8"/>
        <v>25</v>
      </c>
      <c r="X40" s="27">
        <f t="shared" si="7"/>
        <v>1</v>
      </c>
    </row>
    <row r="41" spans="1:24" ht="12.75" customHeight="1">
      <c r="A41" s="29">
        <v>34</v>
      </c>
      <c r="B41" s="33" t="s">
        <v>125</v>
      </c>
      <c r="F41" s="1">
        <v>17</v>
      </c>
      <c r="I41" s="25">
        <f t="shared" si="0"/>
        <v>4</v>
      </c>
      <c r="J41" s="2"/>
      <c r="K41" s="5">
        <f t="shared" si="1"/>
        <v>22.75</v>
      </c>
      <c r="L41" s="26">
        <f t="shared" si="2"/>
        <v>1</v>
      </c>
      <c r="M41" s="2"/>
      <c r="N41" s="20">
        <f t="shared" si="3"/>
        <v>0</v>
      </c>
      <c r="O41" s="20">
        <f t="shared" si="4"/>
        <v>0</v>
      </c>
      <c r="P41" s="20">
        <f t="shared" si="5"/>
        <v>4</v>
      </c>
      <c r="Q41" s="20">
        <f t="shared" si="6"/>
        <v>0</v>
      </c>
      <c r="U41">
        <v>22.75</v>
      </c>
      <c r="V41" s="38"/>
      <c r="W41" s="18">
        <f t="shared" si="8"/>
        <v>22.75</v>
      </c>
      <c r="X41" s="27">
        <f t="shared" si="7"/>
        <v>1</v>
      </c>
    </row>
    <row r="42" spans="1:24" s="2" customFormat="1" ht="12.75" customHeight="1">
      <c r="A42" s="29">
        <v>35</v>
      </c>
      <c r="B42" s="33" t="s">
        <v>126</v>
      </c>
      <c r="C42"/>
      <c r="D42" s="32"/>
      <c r="E42" s="32"/>
      <c r="F42" s="1">
        <v>18</v>
      </c>
      <c r="G42" s="32"/>
      <c r="H42"/>
      <c r="I42" s="25">
        <f t="shared" si="0"/>
        <v>3</v>
      </c>
      <c r="K42" s="5">
        <f t="shared" si="1"/>
        <v>22.5</v>
      </c>
      <c r="L42" s="26">
        <f t="shared" si="2"/>
        <v>1</v>
      </c>
      <c r="N42" s="20">
        <f t="shared" si="3"/>
        <v>0</v>
      </c>
      <c r="O42" s="20">
        <f t="shared" si="4"/>
        <v>0</v>
      </c>
      <c r="P42" s="20">
        <f t="shared" si="5"/>
        <v>3</v>
      </c>
      <c r="Q42" s="20">
        <f t="shared" si="6"/>
        <v>0</v>
      </c>
      <c r="R42"/>
      <c r="S42"/>
      <c r="T42"/>
      <c r="U42">
        <v>22.5</v>
      </c>
      <c r="V42" s="38"/>
      <c r="W42" s="18">
        <f t="shared" si="8"/>
        <v>22.5</v>
      </c>
      <c r="X42" s="27">
        <f t="shared" si="7"/>
        <v>1</v>
      </c>
    </row>
    <row r="43" spans="1:24" ht="12.75" customHeight="1">
      <c r="A43" s="29">
        <v>36</v>
      </c>
      <c r="B43" s="33" t="s">
        <v>127</v>
      </c>
      <c r="F43" s="1">
        <v>19</v>
      </c>
      <c r="I43" s="25">
        <f t="shared" si="0"/>
        <v>2</v>
      </c>
      <c r="J43" s="2"/>
      <c r="K43" s="5">
        <f t="shared" si="1"/>
        <v>22</v>
      </c>
      <c r="L43" s="26">
        <f t="shared" si="2"/>
        <v>1</v>
      </c>
      <c r="M43" s="2"/>
      <c r="N43" s="20">
        <f t="shared" si="3"/>
        <v>0</v>
      </c>
      <c r="O43" s="20">
        <f t="shared" si="4"/>
        <v>0</v>
      </c>
      <c r="P43" s="20">
        <f t="shared" si="5"/>
        <v>2</v>
      </c>
      <c r="Q43" s="20">
        <f t="shared" si="6"/>
        <v>0</v>
      </c>
      <c r="U43">
        <v>22</v>
      </c>
      <c r="V43" s="38"/>
      <c r="W43" s="18">
        <f t="shared" si="8"/>
        <v>22</v>
      </c>
      <c r="X43" s="27">
        <f t="shared" si="7"/>
        <v>1</v>
      </c>
    </row>
    <row r="44" spans="1:24" ht="12.75" customHeight="1">
      <c r="A44" s="29">
        <v>37</v>
      </c>
      <c r="B44" s="33" t="s">
        <v>128</v>
      </c>
      <c r="F44" s="1">
        <v>20</v>
      </c>
      <c r="I44" s="25">
        <f t="shared" si="0"/>
        <v>1</v>
      </c>
      <c r="J44" s="2"/>
      <c r="K44" s="5">
        <f t="shared" si="1"/>
        <v>21.5</v>
      </c>
      <c r="L44" s="26">
        <f t="shared" si="2"/>
        <v>1</v>
      </c>
      <c r="M44" s="2"/>
      <c r="N44" s="20">
        <f t="shared" si="3"/>
        <v>0</v>
      </c>
      <c r="O44" s="20">
        <f t="shared" si="4"/>
        <v>0</v>
      </c>
      <c r="P44" s="20">
        <f t="shared" si="5"/>
        <v>1</v>
      </c>
      <c r="Q44" s="20">
        <f t="shared" si="6"/>
        <v>0</v>
      </c>
      <c r="U44">
        <v>21.5</v>
      </c>
      <c r="V44" s="38"/>
      <c r="W44" s="18">
        <f t="shared" si="8"/>
        <v>21.5</v>
      </c>
      <c r="X44" s="27">
        <f t="shared" si="7"/>
        <v>1</v>
      </c>
    </row>
  </sheetData>
  <conditionalFormatting sqref="C1:C6 P1:P4 P5:Q6 N1:O6 C8:C32 F31:F44 U31:U32 N8:Q44">
    <cfRule type="cellIs" priority="1" dxfId="0" operator="equal" stopIfTrue="1">
      <formula>0</formula>
    </cfRule>
  </conditionalFormatting>
  <conditionalFormatting sqref="D8:G8 D1:G6 D9:E34 G9:G31 F9:F30">
    <cfRule type="cellIs" priority="2" dxfId="0" operator="equal" stopIfTrue="1">
      <formula>"-"</formula>
    </cfRule>
  </conditionalFormatting>
  <conditionalFormatting sqref="L8:L44">
    <cfRule type="cellIs" priority="3" dxfId="1" operator="greaterThan" stopIfTrue="1">
      <formula>3</formula>
    </cfRule>
    <cfRule type="cellIs" priority="4" dxfId="2" operator="lessThanOrEqual" stopIfTrue="1">
      <formula>0</formula>
    </cfRule>
  </conditionalFormatting>
  <conditionalFormatting sqref="X8:X44">
    <cfRule type="cellIs" priority="5" dxfId="1" operator="greaterThan" stopIfTrue="1">
      <formula>3</formula>
    </cfRule>
    <cfRule type="cellIs" priority="6" dxfId="3" operator="lessThanOr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"/>
  <sheetViews>
    <sheetView showGridLines="0" zoomScale="75" zoomScaleNormal="75" workbookViewId="0" topLeftCell="A1">
      <pane xSplit="2" ySplit="7" topLeftCell="C17" activePane="bottomRight" state="frozen"/>
      <selection pane="topLeft" activeCell="A8" sqref="A8:IV97"/>
      <selection pane="topRight" activeCell="A8" sqref="A8:IV97"/>
      <selection pane="bottomLeft" activeCell="A8" sqref="A8:IV97"/>
      <selection pane="bottomRight" activeCell="A8" sqref="A8:B70"/>
    </sheetView>
  </sheetViews>
  <sheetFormatPr defaultColWidth="11.421875" defaultRowHeight="12.75" outlineLevelCol="1"/>
  <cols>
    <col min="1" max="1" width="4.421875" style="0" customWidth="1"/>
    <col min="2" max="2" width="31.421875" style="0" customWidth="1"/>
    <col min="3" max="3" width="2.00390625" style="45" customWidth="1"/>
    <col min="4" max="5" width="12.28125" style="48" customWidth="1"/>
    <col min="6" max="7" width="12.28125" style="55" customWidth="1"/>
    <col min="8" max="8" width="1.421875" style="0" customWidth="1"/>
    <col min="9" max="9" width="9.00390625" style="0" customWidth="1"/>
    <col min="10" max="10" width="1.421875" style="0" customWidth="1"/>
    <col min="11" max="11" width="6.421875" style="0" customWidth="1"/>
    <col min="12" max="12" width="2.28125" style="0" customWidth="1"/>
    <col min="13" max="13" width="15.8515625" style="0" customWidth="1"/>
    <col min="14" max="18" width="4.8515625" style="0" customWidth="1" outlineLevel="1"/>
    <col min="19" max="22" width="4.8515625" style="38" customWidth="1" outlineLevel="1"/>
    <col min="23" max="24" width="4.8515625" style="0" customWidth="1" outlineLevel="1"/>
  </cols>
  <sheetData>
    <row r="1" spans="1:24" s="2" customFormat="1" ht="12.75" customHeight="1">
      <c r="A1" s="1"/>
      <c r="C1" s="41"/>
      <c r="D1" s="49"/>
      <c r="E1" s="49"/>
      <c r="F1" s="49"/>
      <c r="G1" s="49"/>
      <c r="I1" s="4"/>
      <c r="K1" s="5"/>
      <c r="N1" s="3"/>
      <c r="O1" s="3"/>
      <c r="P1" s="3"/>
      <c r="Q1" s="3"/>
      <c r="S1" s="34"/>
      <c r="T1" s="34"/>
      <c r="U1" s="34"/>
      <c r="V1" s="34"/>
      <c r="W1" s="6"/>
      <c r="X1" s="6"/>
    </row>
    <row r="2" spans="1:24" s="8" customFormat="1" ht="12.75" customHeight="1">
      <c r="A2" s="7"/>
      <c r="C2" s="42"/>
      <c r="D2" s="50" t="s">
        <v>26</v>
      </c>
      <c r="E2" s="51"/>
      <c r="F2" s="50" t="s">
        <v>19</v>
      </c>
      <c r="G2" s="51"/>
      <c r="I2" s="11"/>
      <c r="J2" s="11"/>
      <c r="K2" s="11"/>
      <c r="N2" s="9"/>
      <c r="O2" s="10"/>
      <c r="P2" s="9"/>
      <c r="Q2" s="10"/>
      <c r="S2" s="35"/>
      <c r="T2" s="35"/>
      <c r="U2" s="35"/>
      <c r="V2" s="35"/>
      <c r="W2" s="12"/>
      <c r="X2" s="12"/>
    </row>
    <row r="3" spans="1:24" s="2" customFormat="1" ht="12.75" customHeight="1">
      <c r="A3" s="13"/>
      <c r="B3" s="13"/>
      <c r="C3" s="43"/>
      <c r="D3" s="52"/>
      <c r="E3" s="49"/>
      <c r="F3" s="49"/>
      <c r="G3" s="49"/>
      <c r="I3" s="4"/>
      <c r="K3" s="5"/>
      <c r="N3" s="14"/>
      <c r="O3" s="3"/>
      <c r="P3" s="3"/>
      <c r="Q3" s="3"/>
      <c r="S3" s="34"/>
      <c r="T3" s="34"/>
      <c r="U3" s="34"/>
      <c r="V3" s="34"/>
      <c r="W3" s="6"/>
      <c r="X3" s="6"/>
    </row>
    <row r="4" spans="1:24" s="2" customFormat="1" ht="12.75" customHeight="1">
      <c r="A4" s="13"/>
      <c r="B4" s="13"/>
      <c r="C4" s="43"/>
      <c r="D4" s="53" t="s">
        <v>25</v>
      </c>
      <c r="E4" s="54"/>
      <c r="F4" s="54"/>
      <c r="G4" s="54"/>
      <c r="I4" s="17"/>
      <c r="K4" s="18" t="s">
        <v>7</v>
      </c>
      <c r="L4" s="18"/>
      <c r="N4" s="19" t="s">
        <v>25</v>
      </c>
      <c r="O4" s="20"/>
      <c r="P4" s="20"/>
      <c r="Q4" s="20"/>
      <c r="S4" s="36" t="s">
        <v>25</v>
      </c>
      <c r="T4" s="37"/>
      <c r="U4" s="37"/>
      <c r="V4" s="37"/>
      <c r="W4" s="18" t="s">
        <v>7</v>
      </c>
      <c r="X4" s="18" t="s">
        <v>3</v>
      </c>
    </row>
    <row r="5" spans="1:24" s="2" customFormat="1" ht="12.75" customHeight="1">
      <c r="A5" s="23" t="s">
        <v>4</v>
      </c>
      <c r="B5" s="23" t="s">
        <v>24</v>
      </c>
      <c r="C5" s="44"/>
      <c r="D5" s="54" t="s">
        <v>6</v>
      </c>
      <c r="E5" s="54" t="s">
        <v>22</v>
      </c>
      <c r="F5" s="54" t="s">
        <v>5</v>
      </c>
      <c r="G5" s="54" t="s">
        <v>23</v>
      </c>
      <c r="I5" s="17" t="s">
        <v>7</v>
      </c>
      <c r="K5" s="18" t="s">
        <v>18</v>
      </c>
      <c r="L5" s="18"/>
      <c r="N5" s="20" t="str">
        <f>D5</f>
        <v>Barcelona</v>
      </c>
      <c r="O5" s="20" t="str">
        <f>E5</f>
        <v>Bordeaux</v>
      </c>
      <c r="P5" s="20" t="str">
        <f>F5</f>
        <v>Moscou</v>
      </c>
      <c r="Q5" s="20" t="str">
        <f>G5</f>
        <v>Milano</v>
      </c>
      <c r="S5" s="37" t="str">
        <f>N5</f>
        <v>Barcelona</v>
      </c>
      <c r="T5" s="37" t="str">
        <f>O5</f>
        <v>Bordeaux</v>
      </c>
      <c r="U5" s="37" t="str">
        <f>P5</f>
        <v>Moscou</v>
      </c>
      <c r="V5" s="37" t="str">
        <f>Q5</f>
        <v>Milano</v>
      </c>
      <c r="W5" s="18" t="s">
        <v>18</v>
      </c>
      <c r="X5" s="18" t="s">
        <v>10</v>
      </c>
    </row>
    <row r="6" spans="1:24" s="2" customFormat="1" ht="12.75" customHeight="1">
      <c r="A6" s="23"/>
      <c r="B6" s="23"/>
      <c r="C6" s="44"/>
      <c r="D6" s="54" t="s">
        <v>11</v>
      </c>
      <c r="E6" s="54" t="s">
        <v>11</v>
      </c>
      <c r="F6" s="54" t="s">
        <v>11</v>
      </c>
      <c r="G6" s="54" t="s">
        <v>11</v>
      </c>
      <c r="I6" s="17" t="s">
        <v>12</v>
      </c>
      <c r="K6" s="18" t="s">
        <v>186</v>
      </c>
      <c r="L6" s="18"/>
      <c r="N6" s="20" t="s">
        <v>14</v>
      </c>
      <c r="O6" s="20" t="s">
        <v>14</v>
      </c>
      <c r="P6" s="20" t="s">
        <v>14</v>
      </c>
      <c r="Q6" s="20" t="s">
        <v>14</v>
      </c>
      <c r="S6" s="37" t="s">
        <v>18</v>
      </c>
      <c r="T6" s="37" t="s">
        <v>18</v>
      </c>
      <c r="U6" s="37" t="s">
        <v>18</v>
      </c>
      <c r="V6" s="37" t="s">
        <v>18</v>
      </c>
      <c r="W6" s="18" t="s">
        <v>15</v>
      </c>
      <c r="X6" s="18" t="s">
        <v>16</v>
      </c>
    </row>
    <row r="8" spans="1:24" s="2" customFormat="1" ht="12.75" customHeight="1">
      <c r="A8" s="7">
        <v>1</v>
      </c>
      <c r="B8" s="8" t="s">
        <v>60</v>
      </c>
      <c r="C8" s="41"/>
      <c r="D8" s="49">
        <v>1</v>
      </c>
      <c r="E8" s="49">
        <v>1</v>
      </c>
      <c r="F8" s="55">
        <v>1</v>
      </c>
      <c r="G8" s="55">
        <v>1</v>
      </c>
      <c r="I8" s="25">
        <f aca="true" t="shared" si="0" ref="I8:I39">LARGE($N8:$Q8,1)+LARGE($N8:$Q8,2)+LARGE($N8:$Q8,3)</f>
        <v>60</v>
      </c>
      <c r="K8" s="5">
        <f aca="true" t="shared" si="1" ref="K8:K39">W8</f>
        <v>5.053</v>
      </c>
      <c r="L8" s="26">
        <f aca="true" t="shared" si="2" ref="L8:L39">COUNTA(S8:V8)</f>
        <v>4</v>
      </c>
      <c r="N8" s="20">
        <f aca="true" t="shared" si="3" ref="N8:N39">IF(D8&lt;1,0,IF(D8&gt;20,0,21-D8))</f>
        <v>20</v>
      </c>
      <c r="O8" s="20">
        <f aca="true" t="shared" si="4" ref="O8:O39">IF(E8&lt;1,0,IF(E8&gt;20,0,21-E8))</f>
        <v>20</v>
      </c>
      <c r="P8" s="20">
        <f aca="true" t="shared" si="5" ref="P8:P39">IF(F8&lt;1,0,IF(F8&gt;20,0,21-F8))</f>
        <v>20</v>
      </c>
      <c r="Q8" s="20">
        <f aca="true" t="shared" si="6" ref="Q8:Q39">IF(G8&lt;1,0,IF(G8&gt;20,0,21-G8))</f>
        <v>20</v>
      </c>
      <c r="S8" s="34">
        <v>5.099</v>
      </c>
      <c r="T8">
        <v>5.053</v>
      </c>
      <c r="U8" s="47">
        <v>5.17</v>
      </c>
      <c r="V8">
        <v>5.2</v>
      </c>
      <c r="W8" s="18">
        <f aca="true" t="shared" si="7" ref="W8:W39">MIN(S8:V8)</f>
        <v>5.053</v>
      </c>
      <c r="X8" s="27">
        <f aca="true" t="shared" si="8" ref="X8:X39">COUNTA(S8:V8)</f>
        <v>4</v>
      </c>
    </row>
    <row r="9" spans="1:24" s="2" customFormat="1" ht="12.75" customHeight="1">
      <c r="A9" s="7">
        <v>2</v>
      </c>
      <c r="B9" s="8" t="s">
        <v>61</v>
      </c>
      <c r="C9" s="41"/>
      <c r="D9" s="49">
        <v>3</v>
      </c>
      <c r="E9" s="49">
        <v>2</v>
      </c>
      <c r="F9" s="55">
        <v>2</v>
      </c>
      <c r="G9" s="55">
        <v>4</v>
      </c>
      <c r="I9" s="25">
        <f t="shared" si="0"/>
        <v>56</v>
      </c>
      <c r="K9" s="5">
        <f t="shared" si="1"/>
        <v>5.24</v>
      </c>
      <c r="L9" s="26">
        <f t="shared" si="2"/>
        <v>4</v>
      </c>
      <c r="N9" s="20">
        <f t="shared" si="3"/>
        <v>18</v>
      </c>
      <c r="O9" s="20">
        <f t="shared" si="4"/>
        <v>19</v>
      </c>
      <c r="P9" s="20">
        <f t="shared" si="5"/>
        <v>19</v>
      </c>
      <c r="Q9" s="20">
        <f t="shared" si="6"/>
        <v>17</v>
      </c>
      <c r="S9" s="34">
        <v>5.421</v>
      </c>
      <c r="T9">
        <v>5.359</v>
      </c>
      <c r="U9" s="47">
        <v>5.32</v>
      </c>
      <c r="V9">
        <v>5.24</v>
      </c>
      <c r="W9" s="18">
        <f t="shared" si="7"/>
        <v>5.24</v>
      </c>
      <c r="X9" s="27">
        <f t="shared" si="8"/>
        <v>4</v>
      </c>
    </row>
    <row r="10" spans="1:24" s="2" customFormat="1" ht="12.75" customHeight="1">
      <c r="A10" s="7">
        <v>3</v>
      </c>
      <c r="B10" s="8" t="s">
        <v>28</v>
      </c>
      <c r="C10" s="41"/>
      <c r="D10" s="49">
        <v>2</v>
      </c>
      <c r="E10" s="49">
        <v>3</v>
      </c>
      <c r="F10" s="55"/>
      <c r="G10" s="55">
        <v>3</v>
      </c>
      <c r="I10" s="25">
        <f t="shared" si="0"/>
        <v>55</v>
      </c>
      <c r="K10" s="5">
        <f t="shared" si="1"/>
        <v>5.156</v>
      </c>
      <c r="L10" s="26">
        <f t="shared" si="2"/>
        <v>3</v>
      </c>
      <c r="N10" s="20">
        <f t="shared" si="3"/>
        <v>19</v>
      </c>
      <c r="O10" s="20">
        <f t="shared" si="4"/>
        <v>18</v>
      </c>
      <c r="P10" s="20">
        <f t="shared" si="5"/>
        <v>0</v>
      </c>
      <c r="Q10" s="20">
        <f t="shared" si="6"/>
        <v>18</v>
      </c>
      <c r="S10" s="34">
        <v>5.644</v>
      </c>
      <c r="T10" s="2">
        <v>5.156</v>
      </c>
      <c r="U10" s="38"/>
      <c r="V10">
        <v>5.34</v>
      </c>
      <c r="W10" s="18">
        <f t="shared" si="7"/>
        <v>5.156</v>
      </c>
      <c r="X10" s="27">
        <f t="shared" si="8"/>
        <v>3</v>
      </c>
    </row>
    <row r="11" spans="1:24" s="2" customFormat="1" ht="12.75" customHeight="1">
      <c r="A11" s="7">
        <v>4</v>
      </c>
      <c r="B11" s="8" t="s">
        <v>97</v>
      </c>
      <c r="C11" s="41"/>
      <c r="D11" s="49">
        <v>5</v>
      </c>
      <c r="E11" s="49">
        <v>6</v>
      </c>
      <c r="F11" s="55"/>
      <c r="G11" s="55">
        <v>2</v>
      </c>
      <c r="I11" s="25">
        <f t="shared" si="0"/>
        <v>50</v>
      </c>
      <c r="K11" s="5">
        <f t="shared" si="1"/>
        <v>5.22</v>
      </c>
      <c r="L11" s="26">
        <f t="shared" si="2"/>
        <v>3</v>
      </c>
      <c r="N11" s="20">
        <f t="shared" si="3"/>
        <v>16</v>
      </c>
      <c r="O11" s="20">
        <f t="shared" si="4"/>
        <v>15</v>
      </c>
      <c r="P11" s="20">
        <f t="shared" si="5"/>
        <v>0</v>
      </c>
      <c r="Q11" s="20">
        <f t="shared" si="6"/>
        <v>19</v>
      </c>
      <c r="S11" s="34">
        <v>5.22</v>
      </c>
      <c r="T11" s="2">
        <v>5.286</v>
      </c>
      <c r="U11" s="38"/>
      <c r="V11">
        <v>5.23</v>
      </c>
      <c r="W11" s="18">
        <f t="shared" si="7"/>
        <v>5.22</v>
      </c>
      <c r="X11" s="27">
        <f t="shared" si="8"/>
        <v>3</v>
      </c>
    </row>
    <row r="12" spans="1:24" s="2" customFormat="1" ht="12.75" customHeight="1">
      <c r="A12" s="7">
        <v>5</v>
      </c>
      <c r="B12" s="8" t="s">
        <v>96</v>
      </c>
      <c r="C12" s="41"/>
      <c r="D12" s="49"/>
      <c r="E12" s="49">
        <v>5</v>
      </c>
      <c r="F12" s="55">
        <v>5</v>
      </c>
      <c r="G12" s="49">
        <v>7</v>
      </c>
      <c r="I12" s="25">
        <f t="shared" si="0"/>
        <v>46</v>
      </c>
      <c r="K12" s="5">
        <f t="shared" si="1"/>
        <v>5.036</v>
      </c>
      <c r="L12" s="26">
        <f t="shared" si="2"/>
        <v>3</v>
      </c>
      <c r="N12" s="20">
        <f t="shared" si="3"/>
        <v>0</v>
      </c>
      <c r="O12" s="20">
        <f t="shared" si="4"/>
        <v>16</v>
      </c>
      <c r="P12" s="20">
        <f t="shared" si="5"/>
        <v>16</v>
      </c>
      <c r="Q12" s="20">
        <f t="shared" si="6"/>
        <v>14</v>
      </c>
      <c r="S12" s="34"/>
      <c r="T12" s="2">
        <v>5.036</v>
      </c>
      <c r="U12" s="47">
        <v>5.29</v>
      </c>
      <c r="V12">
        <v>5.4</v>
      </c>
      <c r="W12" s="18">
        <f t="shared" si="7"/>
        <v>5.036</v>
      </c>
      <c r="X12" s="27">
        <f t="shared" si="8"/>
        <v>3</v>
      </c>
    </row>
    <row r="13" spans="1:24" s="2" customFormat="1" ht="12.75" customHeight="1">
      <c r="A13" s="7">
        <v>6</v>
      </c>
      <c r="B13" s="8" t="s">
        <v>35</v>
      </c>
      <c r="C13" s="41"/>
      <c r="D13" s="49">
        <v>4</v>
      </c>
      <c r="E13" s="49">
        <v>7</v>
      </c>
      <c r="F13" s="55"/>
      <c r="G13" s="55">
        <v>6</v>
      </c>
      <c r="I13" s="25">
        <f t="shared" si="0"/>
        <v>46</v>
      </c>
      <c r="K13" s="5">
        <f t="shared" si="1"/>
        <v>5.275</v>
      </c>
      <c r="L13" s="26">
        <f t="shared" si="2"/>
        <v>3</v>
      </c>
      <c r="N13" s="20">
        <f t="shared" si="3"/>
        <v>17</v>
      </c>
      <c r="O13" s="20">
        <f t="shared" si="4"/>
        <v>14</v>
      </c>
      <c r="P13" s="20">
        <f t="shared" si="5"/>
        <v>0</v>
      </c>
      <c r="Q13" s="20">
        <f t="shared" si="6"/>
        <v>15</v>
      </c>
      <c r="S13" s="34">
        <v>5.275</v>
      </c>
      <c r="T13">
        <v>5.331</v>
      </c>
      <c r="U13" s="38"/>
      <c r="V13">
        <v>5.38</v>
      </c>
      <c r="W13" s="18">
        <f t="shared" si="7"/>
        <v>5.275</v>
      </c>
      <c r="X13" s="27">
        <f t="shared" si="8"/>
        <v>3</v>
      </c>
    </row>
    <row r="14" spans="1:26" ht="12.75">
      <c r="A14" s="7">
        <v>7</v>
      </c>
      <c r="B14" s="31" t="s">
        <v>62</v>
      </c>
      <c r="C14" s="41"/>
      <c r="D14" s="49">
        <v>9</v>
      </c>
      <c r="E14" s="49">
        <v>4</v>
      </c>
      <c r="G14" s="49">
        <v>11</v>
      </c>
      <c r="I14" s="25">
        <f t="shared" si="0"/>
        <v>39</v>
      </c>
      <c r="J14" s="2"/>
      <c r="K14" s="5">
        <f t="shared" si="1"/>
        <v>5.213</v>
      </c>
      <c r="L14" s="26">
        <f t="shared" si="2"/>
        <v>3</v>
      </c>
      <c r="M14" s="2"/>
      <c r="N14" s="20">
        <f t="shared" si="3"/>
        <v>12</v>
      </c>
      <c r="O14" s="20">
        <f t="shared" si="4"/>
        <v>17</v>
      </c>
      <c r="P14" s="20">
        <f t="shared" si="5"/>
        <v>0</v>
      </c>
      <c r="Q14" s="20">
        <f t="shared" si="6"/>
        <v>10</v>
      </c>
      <c r="R14" s="2"/>
      <c r="S14" s="34">
        <v>5.384</v>
      </c>
      <c r="T14">
        <v>5.213</v>
      </c>
      <c r="V14">
        <v>5.52</v>
      </c>
      <c r="W14" s="18">
        <f t="shared" si="7"/>
        <v>5.213</v>
      </c>
      <c r="X14" s="27">
        <f t="shared" si="8"/>
        <v>3</v>
      </c>
      <c r="Y14" s="2"/>
      <c r="Z14" s="2"/>
    </row>
    <row r="15" spans="1:24" s="2" customFormat="1" ht="12.75" customHeight="1">
      <c r="A15" s="7">
        <v>8</v>
      </c>
      <c r="B15" s="8" t="s">
        <v>40</v>
      </c>
      <c r="C15" s="41"/>
      <c r="D15" s="49">
        <v>6</v>
      </c>
      <c r="E15" s="49">
        <v>9</v>
      </c>
      <c r="F15" s="55"/>
      <c r="G15" s="55">
        <v>20</v>
      </c>
      <c r="I15" s="25">
        <f t="shared" si="0"/>
        <v>28</v>
      </c>
      <c r="K15" s="5">
        <f t="shared" si="1"/>
        <v>5.305</v>
      </c>
      <c r="L15" s="26">
        <f t="shared" si="2"/>
        <v>3</v>
      </c>
      <c r="N15" s="20">
        <f t="shared" si="3"/>
        <v>15</v>
      </c>
      <c r="O15" s="20">
        <f t="shared" si="4"/>
        <v>12</v>
      </c>
      <c r="P15" s="20">
        <f t="shared" si="5"/>
        <v>0</v>
      </c>
      <c r="Q15" s="20">
        <f t="shared" si="6"/>
        <v>1</v>
      </c>
      <c r="S15" s="34">
        <v>5.46</v>
      </c>
      <c r="T15">
        <v>5.305</v>
      </c>
      <c r="U15" s="38"/>
      <c r="V15">
        <v>6.02</v>
      </c>
      <c r="W15" s="18">
        <f t="shared" si="7"/>
        <v>5.305</v>
      </c>
      <c r="X15" s="27">
        <f t="shared" si="8"/>
        <v>3</v>
      </c>
    </row>
    <row r="16" spans="1:26" ht="12.75">
      <c r="A16" s="7">
        <v>9</v>
      </c>
      <c r="B16" s="31" t="s">
        <v>74</v>
      </c>
      <c r="C16" s="41"/>
      <c r="D16" s="49"/>
      <c r="E16" s="49">
        <v>10</v>
      </c>
      <c r="F16" s="55">
        <v>4</v>
      </c>
      <c r="G16" s="49">
        <v>21</v>
      </c>
      <c r="I16" s="25">
        <f t="shared" si="0"/>
        <v>28</v>
      </c>
      <c r="J16" s="2"/>
      <c r="K16" s="5">
        <f t="shared" si="1"/>
        <v>5.409</v>
      </c>
      <c r="L16" s="26">
        <f t="shared" si="2"/>
        <v>3</v>
      </c>
      <c r="M16" s="2"/>
      <c r="N16" s="20">
        <f t="shared" si="3"/>
        <v>0</v>
      </c>
      <c r="O16" s="20">
        <f t="shared" si="4"/>
        <v>11</v>
      </c>
      <c r="P16" s="20">
        <f t="shared" si="5"/>
        <v>17</v>
      </c>
      <c r="Q16" s="20">
        <f t="shared" si="6"/>
        <v>0</v>
      </c>
      <c r="R16" s="2"/>
      <c r="S16" s="34"/>
      <c r="T16">
        <v>5.409</v>
      </c>
      <c r="U16" s="47">
        <v>6.23</v>
      </c>
      <c r="V16">
        <v>6.04</v>
      </c>
      <c r="W16" s="18">
        <f t="shared" si="7"/>
        <v>5.409</v>
      </c>
      <c r="X16" s="27">
        <f t="shared" si="8"/>
        <v>3</v>
      </c>
      <c r="Y16" s="2"/>
      <c r="Z16" s="2"/>
    </row>
    <row r="17" spans="1:26" ht="12.75">
      <c r="A17" s="7">
        <v>10</v>
      </c>
      <c r="B17" s="31" t="s">
        <v>98</v>
      </c>
      <c r="C17" s="41"/>
      <c r="D17" s="49"/>
      <c r="E17" s="49">
        <v>8</v>
      </c>
      <c r="G17" s="49">
        <v>9</v>
      </c>
      <c r="I17" s="25">
        <f t="shared" si="0"/>
        <v>25</v>
      </c>
      <c r="J17" s="2"/>
      <c r="K17" s="5">
        <f t="shared" si="1"/>
        <v>5.465</v>
      </c>
      <c r="L17" s="26">
        <f t="shared" si="2"/>
        <v>2</v>
      </c>
      <c r="M17" s="2"/>
      <c r="N17" s="20">
        <f t="shared" si="3"/>
        <v>0</v>
      </c>
      <c r="O17" s="20">
        <f t="shared" si="4"/>
        <v>13</v>
      </c>
      <c r="P17" s="20">
        <f t="shared" si="5"/>
        <v>0</v>
      </c>
      <c r="Q17" s="20">
        <f t="shared" si="6"/>
        <v>12</v>
      </c>
      <c r="R17" s="2"/>
      <c r="S17" s="34"/>
      <c r="T17">
        <v>5.465</v>
      </c>
      <c r="V17">
        <v>5.48</v>
      </c>
      <c r="W17" s="18">
        <f t="shared" si="7"/>
        <v>5.465</v>
      </c>
      <c r="X17" s="27">
        <f t="shared" si="8"/>
        <v>2</v>
      </c>
      <c r="Y17" s="2"/>
      <c r="Z17" s="2"/>
    </row>
    <row r="18" spans="1:24" s="2" customFormat="1" ht="12.75" customHeight="1">
      <c r="A18" s="7">
        <v>11</v>
      </c>
      <c r="B18" s="8" t="s">
        <v>32</v>
      </c>
      <c r="C18" s="41"/>
      <c r="D18" s="49">
        <v>11</v>
      </c>
      <c r="E18" s="49"/>
      <c r="F18" s="55">
        <v>10</v>
      </c>
      <c r="G18" s="55">
        <v>18</v>
      </c>
      <c r="I18" s="25">
        <f t="shared" si="0"/>
        <v>24</v>
      </c>
      <c r="K18" s="5">
        <f t="shared" si="1"/>
        <v>5.879</v>
      </c>
      <c r="L18" s="26">
        <f t="shared" si="2"/>
        <v>3</v>
      </c>
      <c r="N18" s="20">
        <f t="shared" si="3"/>
        <v>10</v>
      </c>
      <c r="O18" s="20">
        <f t="shared" si="4"/>
        <v>0</v>
      </c>
      <c r="P18" s="20">
        <f t="shared" si="5"/>
        <v>11</v>
      </c>
      <c r="Q18" s="20">
        <f t="shared" si="6"/>
        <v>3</v>
      </c>
      <c r="S18" s="34">
        <v>5.879</v>
      </c>
      <c r="T18" s="34"/>
      <c r="U18" s="48">
        <v>5.92</v>
      </c>
      <c r="V18">
        <v>6.01</v>
      </c>
      <c r="W18" s="18">
        <f t="shared" si="7"/>
        <v>5.879</v>
      </c>
      <c r="X18" s="27">
        <f t="shared" si="8"/>
        <v>3</v>
      </c>
    </row>
    <row r="19" spans="1:26" ht="12.75">
      <c r="A19" s="7">
        <v>12</v>
      </c>
      <c r="B19" s="31" t="s">
        <v>75</v>
      </c>
      <c r="C19" s="41"/>
      <c r="D19" s="49"/>
      <c r="E19" s="49">
        <v>14</v>
      </c>
      <c r="G19" s="49">
        <v>5</v>
      </c>
      <c r="I19" s="25">
        <f t="shared" si="0"/>
        <v>23</v>
      </c>
      <c r="J19" s="2"/>
      <c r="K19" s="5">
        <f t="shared" si="1"/>
        <v>5.32</v>
      </c>
      <c r="L19" s="26">
        <f t="shared" si="2"/>
        <v>2</v>
      </c>
      <c r="M19" s="2"/>
      <c r="N19" s="20">
        <f t="shared" si="3"/>
        <v>0</v>
      </c>
      <c r="O19" s="20">
        <f t="shared" si="4"/>
        <v>7</v>
      </c>
      <c r="P19" s="20">
        <f t="shared" si="5"/>
        <v>0</v>
      </c>
      <c r="Q19" s="20">
        <f t="shared" si="6"/>
        <v>16</v>
      </c>
      <c r="R19" s="2"/>
      <c r="S19" s="34"/>
      <c r="T19">
        <v>5.581</v>
      </c>
      <c r="V19">
        <v>5.32</v>
      </c>
      <c r="W19" s="18">
        <f t="shared" si="7"/>
        <v>5.32</v>
      </c>
      <c r="X19" s="27">
        <f t="shared" si="8"/>
        <v>2</v>
      </c>
      <c r="Y19" s="2"/>
      <c r="Z19" s="2"/>
    </row>
    <row r="20" spans="1:26" ht="12.75">
      <c r="A20" s="7">
        <v>13</v>
      </c>
      <c r="B20" s="31" t="s">
        <v>130</v>
      </c>
      <c r="C20" s="41"/>
      <c r="D20" s="49"/>
      <c r="E20" s="49"/>
      <c r="F20" s="55">
        <v>3</v>
      </c>
      <c r="G20" s="49">
        <v>16</v>
      </c>
      <c r="I20" s="25">
        <f t="shared" si="0"/>
        <v>23</v>
      </c>
      <c r="J20" s="2"/>
      <c r="K20" s="5">
        <f t="shared" si="1"/>
        <v>5.85</v>
      </c>
      <c r="L20" s="26">
        <f t="shared" si="2"/>
        <v>2</v>
      </c>
      <c r="M20" s="2"/>
      <c r="N20" s="20">
        <f t="shared" si="3"/>
        <v>0</v>
      </c>
      <c r="O20" s="20">
        <f t="shared" si="4"/>
        <v>0</v>
      </c>
      <c r="P20" s="20">
        <f t="shared" si="5"/>
        <v>18</v>
      </c>
      <c r="Q20" s="20">
        <f t="shared" si="6"/>
        <v>5</v>
      </c>
      <c r="R20" s="2"/>
      <c r="S20" s="34"/>
      <c r="T20"/>
      <c r="U20" s="47">
        <v>5.85</v>
      </c>
      <c r="V20">
        <v>5.99</v>
      </c>
      <c r="W20" s="18">
        <f t="shared" si="7"/>
        <v>5.85</v>
      </c>
      <c r="X20" s="27">
        <f t="shared" si="8"/>
        <v>2</v>
      </c>
      <c r="Y20" s="2"/>
      <c r="Z20" s="2"/>
    </row>
    <row r="21" spans="1:26" ht="12.75">
      <c r="A21" s="7">
        <v>14</v>
      </c>
      <c r="B21" s="31" t="s">
        <v>100</v>
      </c>
      <c r="C21" s="41"/>
      <c r="D21" s="49"/>
      <c r="E21" s="49">
        <v>12</v>
      </c>
      <c r="G21" s="49">
        <v>8</v>
      </c>
      <c r="I21" s="25">
        <f t="shared" si="0"/>
        <v>22</v>
      </c>
      <c r="J21" s="2"/>
      <c r="K21" s="5">
        <f t="shared" si="1"/>
        <v>5.42</v>
      </c>
      <c r="L21" s="26">
        <f t="shared" si="2"/>
        <v>2</v>
      </c>
      <c r="M21" s="2"/>
      <c r="N21" s="20">
        <f t="shared" si="3"/>
        <v>0</v>
      </c>
      <c r="O21" s="20">
        <f t="shared" si="4"/>
        <v>9</v>
      </c>
      <c r="P21" s="20">
        <f t="shared" si="5"/>
        <v>0</v>
      </c>
      <c r="Q21" s="20">
        <f t="shared" si="6"/>
        <v>13</v>
      </c>
      <c r="R21" s="2"/>
      <c r="S21" s="34"/>
      <c r="T21">
        <v>6.2490000000000006</v>
      </c>
      <c r="V21">
        <v>5.42</v>
      </c>
      <c r="W21" s="18">
        <f t="shared" si="7"/>
        <v>5.42</v>
      </c>
      <c r="X21" s="27">
        <f t="shared" si="8"/>
        <v>2</v>
      </c>
      <c r="Y21" s="2"/>
      <c r="Z21" s="2"/>
    </row>
    <row r="22" spans="1:24" s="2" customFormat="1" ht="12.75" customHeight="1">
      <c r="A22" s="7">
        <v>15</v>
      </c>
      <c r="B22" s="8" t="s">
        <v>30</v>
      </c>
      <c r="C22" s="41"/>
      <c r="D22" s="49">
        <v>14</v>
      </c>
      <c r="E22" s="49"/>
      <c r="F22" s="55">
        <v>7</v>
      </c>
      <c r="G22" s="49"/>
      <c r="I22" s="25">
        <f t="shared" si="0"/>
        <v>21</v>
      </c>
      <c r="K22" s="5">
        <f t="shared" si="1"/>
        <v>5.8</v>
      </c>
      <c r="L22" s="26">
        <f t="shared" si="2"/>
        <v>2</v>
      </c>
      <c r="N22" s="20">
        <f t="shared" si="3"/>
        <v>7</v>
      </c>
      <c r="O22" s="20">
        <f t="shared" si="4"/>
        <v>0</v>
      </c>
      <c r="P22" s="20">
        <f t="shared" si="5"/>
        <v>14</v>
      </c>
      <c r="Q22" s="20">
        <f t="shared" si="6"/>
        <v>0</v>
      </c>
      <c r="S22" s="34">
        <v>6.197000000000001</v>
      </c>
      <c r="T22" s="34"/>
      <c r="U22" s="47">
        <v>5.8</v>
      </c>
      <c r="V22"/>
      <c r="W22" s="18">
        <f t="shared" si="7"/>
        <v>5.8</v>
      </c>
      <c r="X22" s="27">
        <f t="shared" si="8"/>
        <v>2</v>
      </c>
    </row>
    <row r="23" spans="1:24" s="2" customFormat="1" ht="12.75">
      <c r="A23" s="7">
        <v>16</v>
      </c>
      <c r="B23" s="31" t="s">
        <v>99</v>
      </c>
      <c r="C23" s="41"/>
      <c r="D23" s="49"/>
      <c r="E23" s="49">
        <v>11</v>
      </c>
      <c r="F23" s="55"/>
      <c r="G23" s="49">
        <v>11</v>
      </c>
      <c r="H23"/>
      <c r="I23" s="25">
        <f t="shared" si="0"/>
        <v>20</v>
      </c>
      <c r="K23" s="5">
        <f t="shared" si="1"/>
        <v>5.421</v>
      </c>
      <c r="L23" s="26">
        <f t="shared" si="2"/>
        <v>2</v>
      </c>
      <c r="N23" s="20">
        <f t="shared" si="3"/>
        <v>0</v>
      </c>
      <c r="O23" s="20">
        <f t="shared" si="4"/>
        <v>10</v>
      </c>
      <c r="P23" s="20">
        <f t="shared" si="5"/>
        <v>0</v>
      </c>
      <c r="Q23" s="20">
        <f t="shared" si="6"/>
        <v>10</v>
      </c>
      <c r="S23" s="34"/>
      <c r="T23">
        <v>5.421</v>
      </c>
      <c r="U23" s="38"/>
      <c r="V23">
        <v>5.52</v>
      </c>
      <c r="W23" s="18">
        <f t="shared" si="7"/>
        <v>5.421</v>
      </c>
      <c r="X23" s="27">
        <f t="shared" si="8"/>
        <v>2</v>
      </c>
    </row>
    <row r="24" spans="1:24" s="2" customFormat="1" ht="12.75" customHeight="1">
      <c r="A24" s="7">
        <v>17</v>
      </c>
      <c r="B24" s="8" t="s">
        <v>27</v>
      </c>
      <c r="C24" s="41"/>
      <c r="D24" s="49">
        <v>13</v>
      </c>
      <c r="E24" s="49"/>
      <c r="F24" s="55">
        <v>9</v>
      </c>
      <c r="G24" s="55"/>
      <c r="I24" s="25">
        <f t="shared" si="0"/>
        <v>20</v>
      </c>
      <c r="K24" s="5">
        <f t="shared" si="1"/>
        <v>5.73</v>
      </c>
      <c r="L24" s="26">
        <f t="shared" si="2"/>
        <v>2</v>
      </c>
      <c r="N24" s="20">
        <f t="shared" si="3"/>
        <v>8</v>
      </c>
      <c r="O24" s="20">
        <f t="shared" si="4"/>
        <v>0</v>
      </c>
      <c r="P24" s="20">
        <f t="shared" si="5"/>
        <v>12</v>
      </c>
      <c r="Q24" s="20">
        <f t="shared" si="6"/>
        <v>0</v>
      </c>
      <c r="S24" s="34">
        <v>6.014</v>
      </c>
      <c r="T24" s="34"/>
      <c r="U24" s="48">
        <v>5.73</v>
      </c>
      <c r="V24"/>
      <c r="W24" s="18">
        <f t="shared" si="7"/>
        <v>5.73</v>
      </c>
      <c r="X24" s="27">
        <f t="shared" si="8"/>
        <v>2</v>
      </c>
    </row>
    <row r="25" spans="1:24" s="2" customFormat="1" ht="12.75" customHeight="1">
      <c r="A25" s="7">
        <v>18</v>
      </c>
      <c r="B25" s="8" t="s">
        <v>46</v>
      </c>
      <c r="C25" s="41"/>
      <c r="D25" s="49">
        <v>8</v>
      </c>
      <c r="E25" s="49"/>
      <c r="F25" s="55"/>
      <c r="G25" s="55">
        <v>15</v>
      </c>
      <c r="I25" s="25">
        <f t="shared" si="0"/>
        <v>19</v>
      </c>
      <c r="K25" s="5">
        <f t="shared" si="1"/>
        <v>5.98</v>
      </c>
      <c r="L25" s="26">
        <f t="shared" si="2"/>
        <v>2</v>
      </c>
      <c r="N25" s="20">
        <f t="shared" si="3"/>
        <v>13</v>
      </c>
      <c r="O25" s="20">
        <f t="shared" si="4"/>
        <v>0</v>
      </c>
      <c r="P25" s="20">
        <f t="shared" si="5"/>
        <v>0</v>
      </c>
      <c r="Q25" s="20">
        <f t="shared" si="6"/>
        <v>6</v>
      </c>
      <c r="S25" s="34">
        <v>6.178</v>
      </c>
      <c r="T25" s="34"/>
      <c r="U25" s="38"/>
      <c r="V25">
        <v>5.98</v>
      </c>
      <c r="W25" s="18">
        <f t="shared" si="7"/>
        <v>5.98</v>
      </c>
      <c r="X25" s="27">
        <f t="shared" si="8"/>
        <v>2</v>
      </c>
    </row>
    <row r="26" spans="1:24" s="2" customFormat="1" ht="12.75" customHeight="1">
      <c r="A26" s="7">
        <v>19</v>
      </c>
      <c r="B26" s="8" t="s">
        <v>63</v>
      </c>
      <c r="C26" s="41"/>
      <c r="D26" s="49">
        <v>12</v>
      </c>
      <c r="E26" s="49">
        <v>15</v>
      </c>
      <c r="F26" s="49"/>
      <c r="G26" s="55"/>
      <c r="I26" s="25">
        <f t="shared" si="0"/>
        <v>15</v>
      </c>
      <c r="K26" s="5">
        <f t="shared" si="1"/>
        <v>5.651</v>
      </c>
      <c r="L26" s="26">
        <f t="shared" si="2"/>
        <v>2</v>
      </c>
      <c r="N26" s="20">
        <f t="shared" si="3"/>
        <v>9</v>
      </c>
      <c r="O26" s="20">
        <f t="shared" si="4"/>
        <v>6</v>
      </c>
      <c r="P26" s="20">
        <f t="shared" si="5"/>
        <v>0</v>
      </c>
      <c r="Q26" s="20">
        <f t="shared" si="6"/>
        <v>0</v>
      </c>
      <c r="S26" s="34">
        <v>5.964</v>
      </c>
      <c r="T26">
        <v>5.651</v>
      </c>
      <c r="U26" s="38"/>
      <c r="V26"/>
      <c r="W26" s="18">
        <f t="shared" si="7"/>
        <v>5.651</v>
      </c>
      <c r="X26" s="27">
        <f t="shared" si="8"/>
        <v>2</v>
      </c>
    </row>
    <row r="27" spans="1:24" ht="12.75">
      <c r="A27" s="7">
        <v>20</v>
      </c>
      <c r="B27" s="31" t="s">
        <v>145</v>
      </c>
      <c r="C27" s="41"/>
      <c r="D27" s="49"/>
      <c r="E27" s="49"/>
      <c r="F27" s="55">
        <v>6</v>
      </c>
      <c r="G27" s="49"/>
      <c r="I27" s="25">
        <f t="shared" si="0"/>
        <v>15</v>
      </c>
      <c r="J27" s="2"/>
      <c r="K27" s="5">
        <f t="shared" si="1"/>
        <v>5.72</v>
      </c>
      <c r="L27" s="26">
        <f t="shared" si="2"/>
        <v>1</v>
      </c>
      <c r="M27" s="2"/>
      <c r="N27" s="20">
        <f t="shared" si="3"/>
        <v>0</v>
      </c>
      <c r="O27" s="20">
        <f t="shared" si="4"/>
        <v>0</v>
      </c>
      <c r="P27" s="20">
        <f t="shared" si="5"/>
        <v>15</v>
      </c>
      <c r="Q27" s="20">
        <f t="shared" si="6"/>
        <v>0</v>
      </c>
      <c r="R27" s="2"/>
      <c r="S27" s="34"/>
      <c r="T27"/>
      <c r="U27" s="47">
        <v>5.72</v>
      </c>
      <c r="V27"/>
      <c r="W27" s="18">
        <f t="shared" si="7"/>
        <v>5.72</v>
      </c>
      <c r="X27" s="27">
        <f t="shared" si="8"/>
        <v>1</v>
      </c>
    </row>
    <row r="28" spans="1:24" s="2" customFormat="1" ht="12.75" customHeight="1">
      <c r="A28" s="7">
        <v>21</v>
      </c>
      <c r="B28" s="8" t="s">
        <v>34</v>
      </c>
      <c r="C28" s="41"/>
      <c r="D28" s="49">
        <v>19</v>
      </c>
      <c r="E28" s="49"/>
      <c r="F28" s="55">
        <v>8</v>
      </c>
      <c r="G28" s="49">
        <v>22</v>
      </c>
      <c r="I28" s="25">
        <f t="shared" si="0"/>
        <v>15</v>
      </c>
      <c r="K28" s="5">
        <f t="shared" si="1"/>
        <v>6.04</v>
      </c>
      <c r="L28" s="26">
        <f t="shared" si="2"/>
        <v>3</v>
      </c>
      <c r="N28" s="20">
        <f t="shared" si="3"/>
        <v>2</v>
      </c>
      <c r="O28" s="20">
        <f t="shared" si="4"/>
        <v>0</v>
      </c>
      <c r="P28" s="20">
        <f t="shared" si="5"/>
        <v>13</v>
      </c>
      <c r="Q28" s="20">
        <f t="shared" si="6"/>
        <v>0</v>
      </c>
      <c r="S28" s="34">
        <v>6.791</v>
      </c>
      <c r="T28" s="34"/>
      <c r="U28" s="48">
        <v>6.04</v>
      </c>
      <c r="V28">
        <v>6.05</v>
      </c>
      <c r="W28" s="18">
        <f t="shared" si="7"/>
        <v>6.04</v>
      </c>
      <c r="X28" s="27">
        <f t="shared" si="8"/>
        <v>3</v>
      </c>
    </row>
    <row r="29" spans="1:24" s="2" customFormat="1" ht="12.75" customHeight="1">
      <c r="A29" s="7">
        <v>22</v>
      </c>
      <c r="B29" s="8" t="s">
        <v>36</v>
      </c>
      <c r="C29" s="41"/>
      <c r="D29" s="49">
        <v>7</v>
      </c>
      <c r="E29" s="49"/>
      <c r="F29" s="49"/>
      <c r="G29" s="55"/>
      <c r="I29" s="25">
        <f t="shared" si="0"/>
        <v>14</v>
      </c>
      <c r="K29" s="5">
        <f t="shared" si="1"/>
        <v>5.687</v>
      </c>
      <c r="L29" s="26">
        <f t="shared" si="2"/>
        <v>1</v>
      </c>
      <c r="N29" s="20">
        <f t="shared" si="3"/>
        <v>14</v>
      </c>
      <c r="O29" s="20">
        <f t="shared" si="4"/>
        <v>0</v>
      </c>
      <c r="P29" s="20">
        <f t="shared" si="5"/>
        <v>0</v>
      </c>
      <c r="Q29" s="20">
        <f t="shared" si="6"/>
        <v>0</v>
      </c>
      <c r="S29" s="34">
        <v>5.687</v>
      </c>
      <c r="T29" s="34"/>
      <c r="U29" s="38"/>
      <c r="V29"/>
      <c r="W29" s="18">
        <f t="shared" si="7"/>
        <v>5.687</v>
      </c>
      <c r="X29" s="27">
        <f t="shared" si="8"/>
        <v>1</v>
      </c>
    </row>
    <row r="30" spans="1:24" s="2" customFormat="1" ht="12.75" customHeight="1">
      <c r="A30" s="7">
        <v>23</v>
      </c>
      <c r="B30" s="8" t="s">
        <v>31</v>
      </c>
      <c r="C30" s="41"/>
      <c r="D30" s="49">
        <v>10</v>
      </c>
      <c r="E30" s="49">
        <v>19</v>
      </c>
      <c r="F30" s="55"/>
      <c r="G30" s="55"/>
      <c r="I30" s="25">
        <f t="shared" si="0"/>
        <v>13</v>
      </c>
      <c r="K30" s="5">
        <f t="shared" si="1"/>
        <v>5.877</v>
      </c>
      <c r="L30" s="26">
        <f t="shared" si="2"/>
        <v>2</v>
      </c>
      <c r="N30" s="20">
        <f t="shared" si="3"/>
        <v>11</v>
      </c>
      <c r="O30" s="20">
        <f t="shared" si="4"/>
        <v>2</v>
      </c>
      <c r="P30" s="20">
        <f t="shared" si="5"/>
        <v>0</v>
      </c>
      <c r="Q30" s="20">
        <f t="shared" si="6"/>
        <v>0</v>
      </c>
      <c r="S30" s="34">
        <v>5.877</v>
      </c>
      <c r="T30">
        <v>6.078</v>
      </c>
      <c r="U30" s="38"/>
      <c r="V30"/>
      <c r="W30" s="18">
        <f t="shared" si="7"/>
        <v>5.877</v>
      </c>
      <c r="X30" s="27">
        <f t="shared" si="8"/>
        <v>2</v>
      </c>
    </row>
    <row r="31" spans="1:26" ht="12.75">
      <c r="A31" s="7">
        <v>24</v>
      </c>
      <c r="B31" s="31" t="s">
        <v>78</v>
      </c>
      <c r="C31" s="41"/>
      <c r="D31" s="49"/>
      <c r="E31" s="49">
        <v>17</v>
      </c>
      <c r="G31" s="49">
        <v>13</v>
      </c>
      <c r="I31" s="25">
        <f t="shared" si="0"/>
        <v>12</v>
      </c>
      <c r="J31" s="2"/>
      <c r="K31" s="5">
        <f t="shared" si="1"/>
        <v>5.81</v>
      </c>
      <c r="L31" s="26">
        <f t="shared" si="2"/>
        <v>2</v>
      </c>
      <c r="M31" s="2"/>
      <c r="N31" s="20">
        <f t="shared" si="3"/>
        <v>0</v>
      </c>
      <c r="O31" s="20">
        <f t="shared" si="4"/>
        <v>4</v>
      </c>
      <c r="P31" s="20">
        <f t="shared" si="5"/>
        <v>0</v>
      </c>
      <c r="Q31" s="20">
        <f t="shared" si="6"/>
        <v>8</v>
      </c>
      <c r="R31" s="2"/>
      <c r="S31" s="34"/>
      <c r="T31">
        <v>5.836</v>
      </c>
      <c r="V31">
        <v>5.81</v>
      </c>
      <c r="W31" s="18">
        <f t="shared" si="7"/>
        <v>5.81</v>
      </c>
      <c r="X31" s="27">
        <f t="shared" si="8"/>
        <v>2</v>
      </c>
      <c r="Y31" s="2"/>
      <c r="Z31" s="2"/>
    </row>
    <row r="32" spans="1:24" s="2" customFormat="1" ht="12.75">
      <c r="A32" s="7">
        <v>25</v>
      </c>
      <c r="B32" s="31" t="s">
        <v>77</v>
      </c>
      <c r="C32" s="41"/>
      <c r="D32" s="49"/>
      <c r="E32" s="49">
        <v>21</v>
      </c>
      <c r="F32" s="55"/>
      <c r="G32" s="49">
        <v>10</v>
      </c>
      <c r="H32"/>
      <c r="I32" s="25">
        <f t="shared" si="0"/>
        <v>11</v>
      </c>
      <c r="K32" s="5">
        <f t="shared" si="1"/>
        <v>5.5</v>
      </c>
      <c r="L32" s="26">
        <f t="shared" si="2"/>
        <v>2</v>
      </c>
      <c r="N32" s="20">
        <f t="shared" si="3"/>
        <v>0</v>
      </c>
      <c r="O32" s="20">
        <f t="shared" si="4"/>
        <v>0</v>
      </c>
      <c r="P32" s="20">
        <f t="shared" si="5"/>
        <v>0</v>
      </c>
      <c r="Q32" s="20">
        <f t="shared" si="6"/>
        <v>11</v>
      </c>
      <c r="S32" s="34"/>
      <c r="T32">
        <v>6.293</v>
      </c>
      <c r="U32" s="38"/>
      <c r="V32">
        <v>5.5</v>
      </c>
      <c r="W32" s="18">
        <f t="shared" si="7"/>
        <v>5.5</v>
      </c>
      <c r="X32" s="27">
        <f t="shared" si="8"/>
        <v>2</v>
      </c>
    </row>
    <row r="33" spans="1:24" ht="12.75">
      <c r="A33" s="7">
        <v>26</v>
      </c>
      <c r="B33" s="31" t="s">
        <v>140</v>
      </c>
      <c r="F33" s="55">
        <v>11</v>
      </c>
      <c r="I33" s="25">
        <f t="shared" si="0"/>
        <v>10</v>
      </c>
      <c r="J33" s="2"/>
      <c r="K33" s="5">
        <f t="shared" si="1"/>
        <v>6.13</v>
      </c>
      <c r="L33" s="26">
        <f t="shared" si="2"/>
        <v>1</v>
      </c>
      <c r="M33" s="2"/>
      <c r="N33" s="20">
        <f t="shared" si="3"/>
        <v>0</v>
      </c>
      <c r="O33" s="20">
        <f t="shared" si="4"/>
        <v>0</v>
      </c>
      <c r="P33" s="20">
        <f t="shared" si="5"/>
        <v>10</v>
      </c>
      <c r="Q33" s="20">
        <f t="shared" si="6"/>
        <v>0</v>
      </c>
      <c r="U33" s="48">
        <v>6.13</v>
      </c>
      <c r="V33"/>
      <c r="W33" s="18">
        <f t="shared" si="7"/>
        <v>6.13</v>
      </c>
      <c r="X33" s="27">
        <f t="shared" si="8"/>
        <v>1</v>
      </c>
    </row>
    <row r="34" spans="1:24" ht="12.75">
      <c r="A34" s="7">
        <v>27</v>
      </c>
      <c r="B34" s="31" t="s">
        <v>168</v>
      </c>
      <c r="F34" s="55">
        <v>12</v>
      </c>
      <c r="I34" s="25">
        <f t="shared" si="0"/>
        <v>9</v>
      </c>
      <c r="J34" s="2"/>
      <c r="K34" s="5">
        <f t="shared" si="1"/>
        <v>6.19</v>
      </c>
      <c r="L34" s="26">
        <f t="shared" si="2"/>
        <v>1</v>
      </c>
      <c r="M34" s="2"/>
      <c r="N34" s="20">
        <f t="shared" si="3"/>
        <v>0</v>
      </c>
      <c r="O34" s="20">
        <f t="shared" si="4"/>
        <v>0</v>
      </c>
      <c r="P34" s="20">
        <f t="shared" si="5"/>
        <v>9</v>
      </c>
      <c r="Q34" s="20">
        <f t="shared" si="6"/>
        <v>0</v>
      </c>
      <c r="U34" s="48">
        <v>6.19</v>
      </c>
      <c r="V34"/>
      <c r="W34" s="18">
        <f t="shared" si="7"/>
        <v>6.19</v>
      </c>
      <c r="X34" s="27">
        <f t="shared" si="8"/>
        <v>1</v>
      </c>
    </row>
    <row r="35" spans="1:24" s="2" customFormat="1" ht="12.75" customHeight="1">
      <c r="A35" s="7">
        <v>28</v>
      </c>
      <c r="B35" s="31" t="s">
        <v>76</v>
      </c>
      <c r="C35" s="41"/>
      <c r="D35" s="49"/>
      <c r="E35" s="49">
        <v>13</v>
      </c>
      <c r="F35" s="55"/>
      <c r="G35" s="49"/>
      <c r="H35"/>
      <c r="I35" s="25">
        <f t="shared" si="0"/>
        <v>8</v>
      </c>
      <c r="K35" s="5">
        <f t="shared" si="1"/>
        <v>5.535</v>
      </c>
      <c r="L35" s="26">
        <f t="shared" si="2"/>
        <v>1</v>
      </c>
      <c r="N35" s="20">
        <f t="shared" si="3"/>
        <v>0</v>
      </c>
      <c r="O35" s="20">
        <f t="shared" si="4"/>
        <v>8</v>
      </c>
      <c r="P35" s="20">
        <f t="shared" si="5"/>
        <v>0</v>
      </c>
      <c r="Q35" s="20">
        <f t="shared" si="6"/>
        <v>0</v>
      </c>
      <c r="S35" s="34"/>
      <c r="T35">
        <v>5.535</v>
      </c>
      <c r="U35" s="38"/>
      <c r="V35"/>
      <c r="W35" s="18">
        <f t="shared" si="7"/>
        <v>5.535</v>
      </c>
      <c r="X35" s="27">
        <f t="shared" si="8"/>
        <v>1</v>
      </c>
    </row>
    <row r="36" spans="1:24" ht="12.75">
      <c r="A36" s="7">
        <v>29</v>
      </c>
      <c r="B36" s="31" t="s">
        <v>150</v>
      </c>
      <c r="F36" s="55">
        <v>13</v>
      </c>
      <c r="I36" s="25">
        <f t="shared" si="0"/>
        <v>8</v>
      </c>
      <c r="J36" s="2"/>
      <c r="K36" s="5">
        <f t="shared" si="1"/>
        <v>6.31</v>
      </c>
      <c r="L36" s="26">
        <f t="shared" si="2"/>
        <v>1</v>
      </c>
      <c r="M36" s="2"/>
      <c r="N36" s="20">
        <f t="shared" si="3"/>
        <v>0</v>
      </c>
      <c r="O36" s="20">
        <f t="shared" si="4"/>
        <v>0</v>
      </c>
      <c r="P36" s="20">
        <f t="shared" si="5"/>
        <v>8</v>
      </c>
      <c r="Q36" s="20">
        <f t="shared" si="6"/>
        <v>0</v>
      </c>
      <c r="U36" s="48">
        <v>6.31</v>
      </c>
      <c r="V36"/>
      <c r="W36" s="18">
        <f t="shared" si="7"/>
        <v>6.31</v>
      </c>
      <c r="X36" s="27">
        <f t="shared" si="8"/>
        <v>1</v>
      </c>
    </row>
    <row r="37" spans="1:24" ht="12.75">
      <c r="A37" s="7">
        <v>30</v>
      </c>
      <c r="B37" s="31" t="s">
        <v>194</v>
      </c>
      <c r="G37" s="55">
        <v>14</v>
      </c>
      <c r="I37" s="25">
        <f t="shared" si="0"/>
        <v>7</v>
      </c>
      <c r="J37" s="2"/>
      <c r="K37" s="5">
        <f t="shared" si="1"/>
        <v>5.88</v>
      </c>
      <c r="L37" s="26">
        <f t="shared" si="2"/>
        <v>1</v>
      </c>
      <c r="M37" s="2"/>
      <c r="N37" s="20">
        <f t="shared" si="3"/>
        <v>0</v>
      </c>
      <c r="O37" s="20">
        <f t="shared" si="4"/>
        <v>0</v>
      </c>
      <c r="P37" s="20">
        <f t="shared" si="5"/>
        <v>0</v>
      </c>
      <c r="Q37" s="20">
        <f t="shared" si="6"/>
        <v>7</v>
      </c>
      <c r="R37" s="2"/>
      <c r="S37" s="34"/>
      <c r="U37" s="48"/>
      <c r="V37">
        <v>5.88</v>
      </c>
      <c r="W37" s="18">
        <f t="shared" si="7"/>
        <v>5.88</v>
      </c>
      <c r="X37" s="27">
        <f t="shared" si="8"/>
        <v>1</v>
      </c>
    </row>
    <row r="38" spans="1:24" ht="12.75">
      <c r="A38" s="7">
        <v>31</v>
      </c>
      <c r="B38" s="31" t="s">
        <v>131</v>
      </c>
      <c r="F38" s="55">
        <v>14</v>
      </c>
      <c r="I38" s="25">
        <f t="shared" si="0"/>
        <v>7</v>
      </c>
      <c r="J38" s="2"/>
      <c r="K38" s="5">
        <f t="shared" si="1"/>
        <v>6.33</v>
      </c>
      <c r="L38" s="26">
        <f t="shared" si="2"/>
        <v>1</v>
      </c>
      <c r="M38" s="2"/>
      <c r="N38" s="20">
        <f t="shared" si="3"/>
        <v>0</v>
      </c>
      <c r="O38" s="20">
        <f t="shared" si="4"/>
        <v>0</v>
      </c>
      <c r="P38" s="20">
        <f t="shared" si="5"/>
        <v>7</v>
      </c>
      <c r="Q38" s="20">
        <f t="shared" si="6"/>
        <v>0</v>
      </c>
      <c r="U38" s="48">
        <v>6.33</v>
      </c>
      <c r="V38"/>
      <c r="W38" s="18">
        <f t="shared" si="7"/>
        <v>6.33</v>
      </c>
      <c r="X38" s="27">
        <f t="shared" si="8"/>
        <v>1</v>
      </c>
    </row>
    <row r="39" spans="1:24" ht="12.75">
      <c r="A39" s="7">
        <v>32</v>
      </c>
      <c r="B39" s="31" t="s">
        <v>64</v>
      </c>
      <c r="C39" s="41"/>
      <c r="D39" s="49">
        <v>15</v>
      </c>
      <c r="E39" s="49"/>
      <c r="F39" s="49"/>
      <c r="I39" s="25">
        <f t="shared" si="0"/>
        <v>6</v>
      </c>
      <c r="J39" s="2"/>
      <c r="K39" s="5">
        <f t="shared" si="1"/>
        <v>6.224</v>
      </c>
      <c r="L39" s="26">
        <f t="shared" si="2"/>
        <v>1</v>
      </c>
      <c r="M39" s="2"/>
      <c r="N39" s="20">
        <f t="shared" si="3"/>
        <v>6</v>
      </c>
      <c r="O39" s="20">
        <f t="shared" si="4"/>
        <v>0</v>
      </c>
      <c r="P39" s="20">
        <f t="shared" si="5"/>
        <v>0</v>
      </c>
      <c r="Q39" s="20">
        <f t="shared" si="6"/>
        <v>0</v>
      </c>
      <c r="R39" s="2"/>
      <c r="S39" s="34">
        <v>6.224</v>
      </c>
      <c r="T39" s="34"/>
      <c r="V39"/>
      <c r="W39" s="18">
        <f t="shared" si="7"/>
        <v>6.224</v>
      </c>
      <c r="X39" s="27">
        <f t="shared" si="8"/>
        <v>1</v>
      </c>
    </row>
    <row r="40" spans="1:24" ht="12.75">
      <c r="A40" s="7">
        <v>33</v>
      </c>
      <c r="B40" s="31" t="s">
        <v>141</v>
      </c>
      <c r="F40" s="55">
        <v>15</v>
      </c>
      <c r="I40" s="25">
        <f aca="true" t="shared" si="9" ref="I40:I70">LARGE($N40:$Q40,1)+LARGE($N40:$Q40,2)+LARGE($N40:$Q40,3)</f>
        <v>6</v>
      </c>
      <c r="J40" s="2"/>
      <c r="K40" s="5">
        <f aca="true" t="shared" si="10" ref="K40:K70">W40</f>
        <v>6.39</v>
      </c>
      <c r="L40" s="26">
        <f aca="true" t="shared" si="11" ref="L40:L70">COUNTA(S40:V40)</f>
        <v>1</v>
      </c>
      <c r="M40" s="2"/>
      <c r="N40" s="20">
        <f aca="true" t="shared" si="12" ref="N40:N70">IF(D40&lt;1,0,IF(D40&gt;20,0,21-D40))</f>
        <v>0</v>
      </c>
      <c r="O40" s="20">
        <f aca="true" t="shared" si="13" ref="O40:O70">IF(E40&lt;1,0,IF(E40&gt;20,0,21-E40))</f>
        <v>0</v>
      </c>
      <c r="P40" s="20">
        <f aca="true" t="shared" si="14" ref="P40:P70">IF(F40&lt;1,0,IF(F40&gt;20,0,21-F40))</f>
        <v>6</v>
      </c>
      <c r="Q40" s="20">
        <f aca="true" t="shared" si="15" ref="Q40:Q70">IF(G40&lt;1,0,IF(G40&gt;20,0,21-G40))</f>
        <v>0</v>
      </c>
      <c r="U40" s="48">
        <v>6.39</v>
      </c>
      <c r="V40"/>
      <c r="W40" s="18">
        <f aca="true" t="shared" si="16" ref="W40:W70">MIN(S40:V40)</f>
        <v>6.39</v>
      </c>
      <c r="X40" s="27">
        <f aca="true" t="shared" si="17" ref="X40:X70">COUNTA(S40:V40)</f>
        <v>1</v>
      </c>
    </row>
    <row r="41" spans="1:24" s="2" customFormat="1" ht="12.75" customHeight="1">
      <c r="A41" s="7">
        <v>34</v>
      </c>
      <c r="B41" s="31" t="s">
        <v>101</v>
      </c>
      <c r="C41" s="41"/>
      <c r="D41" s="49"/>
      <c r="E41" s="49">
        <v>16</v>
      </c>
      <c r="F41" s="55"/>
      <c r="G41" s="49"/>
      <c r="H41"/>
      <c r="I41" s="25">
        <f t="shared" si="9"/>
        <v>5</v>
      </c>
      <c r="K41" s="5">
        <f t="shared" si="10"/>
        <v>5.727</v>
      </c>
      <c r="L41" s="26">
        <f t="shared" si="11"/>
        <v>1</v>
      </c>
      <c r="N41" s="20">
        <f t="shared" si="12"/>
        <v>0</v>
      </c>
      <c r="O41" s="20">
        <f t="shared" si="13"/>
        <v>5</v>
      </c>
      <c r="P41" s="20">
        <f t="shared" si="14"/>
        <v>0</v>
      </c>
      <c r="Q41" s="20">
        <f t="shared" si="15"/>
        <v>0</v>
      </c>
      <c r="S41" s="34"/>
      <c r="T41">
        <v>5.727</v>
      </c>
      <c r="U41" s="38"/>
      <c r="V41"/>
      <c r="W41" s="18">
        <f t="shared" si="16"/>
        <v>5.727</v>
      </c>
      <c r="X41" s="27">
        <f t="shared" si="17"/>
        <v>1</v>
      </c>
    </row>
    <row r="42" spans="1:24" ht="12.75">
      <c r="A42" s="7">
        <v>35</v>
      </c>
      <c r="B42" s="31" t="s">
        <v>195</v>
      </c>
      <c r="G42" s="55">
        <v>16</v>
      </c>
      <c r="I42" s="25">
        <f t="shared" si="9"/>
        <v>5</v>
      </c>
      <c r="J42" s="2"/>
      <c r="K42" s="5">
        <f t="shared" si="10"/>
        <v>5.99</v>
      </c>
      <c r="L42" s="26">
        <f t="shared" si="11"/>
        <v>1</v>
      </c>
      <c r="M42" s="2"/>
      <c r="N42" s="20">
        <f t="shared" si="12"/>
        <v>0</v>
      </c>
      <c r="O42" s="20">
        <f t="shared" si="13"/>
        <v>0</v>
      </c>
      <c r="P42" s="20">
        <f t="shared" si="14"/>
        <v>0</v>
      </c>
      <c r="Q42" s="20">
        <f t="shared" si="15"/>
        <v>5</v>
      </c>
      <c r="R42" s="2"/>
      <c r="S42" s="34"/>
      <c r="U42" s="48"/>
      <c r="V42">
        <v>5.99</v>
      </c>
      <c r="W42" s="18">
        <f t="shared" si="16"/>
        <v>5.99</v>
      </c>
      <c r="X42" s="27">
        <f t="shared" si="17"/>
        <v>1</v>
      </c>
    </row>
    <row r="43" spans="1:24" ht="12.75">
      <c r="A43" s="7">
        <v>36</v>
      </c>
      <c r="B43" s="31" t="s">
        <v>169</v>
      </c>
      <c r="F43" s="55">
        <v>16</v>
      </c>
      <c r="I43" s="25">
        <f t="shared" si="9"/>
        <v>5</v>
      </c>
      <c r="J43" s="2"/>
      <c r="K43" s="5">
        <f t="shared" si="10"/>
        <v>6.5</v>
      </c>
      <c r="L43" s="26">
        <f t="shared" si="11"/>
        <v>1</v>
      </c>
      <c r="M43" s="2"/>
      <c r="N43" s="20">
        <f t="shared" si="12"/>
        <v>0</v>
      </c>
      <c r="O43" s="20">
        <f t="shared" si="13"/>
        <v>0</v>
      </c>
      <c r="P43" s="20">
        <f t="shared" si="14"/>
        <v>5</v>
      </c>
      <c r="Q43" s="20">
        <f t="shared" si="15"/>
        <v>0</v>
      </c>
      <c r="U43" s="48">
        <v>6.5</v>
      </c>
      <c r="V43"/>
      <c r="W43" s="18">
        <f t="shared" si="16"/>
        <v>6.5</v>
      </c>
      <c r="X43" s="27">
        <f t="shared" si="17"/>
        <v>1</v>
      </c>
    </row>
    <row r="44" spans="1:24" ht="12.75">
      <c r="A44" s="7">
        <v>37</v>
      </c>
      <c r="B44" s="31" t="s">
        <v>65</v>
      </c>
      <c r="C44" s="41"/>
      <c r="D44" s="49">
        <v>16</v>
      </c>
      <c r="E44" s="49"/>
      <c r="F44" s="49"/>
      <c r="I44" s="25">
        <f t="shared" si="9"/>
        <v>5</v>
      </c>
      <c r="J44" s="2"/>
      <c r="K44" s="5">
        <f t="shared" si="10"/>
        <v>6.617000000000001</v>
      </c>
      <c r="L44" s="26">
        <f t="shared" si="11"/>
        <v>1</v>
      </c>
      <c r="M44" s="2"/>
      <c r="N44" s="20">
        <f t="shared" si="12"/>
        <v>5</v>
      </c>
      <c r="O44" s="20">
        <f t="shared" si="13"/>
        <v>0</v>
      </c>
      <c r="P44" s="20">
        <f t="shared" si="14"/>
        <v>0</v>
      </c>
      <c r="Q44" s="20">
        <f t="shared" si="15"/>
        <v>0</v>
      </c>
      <c r="R44" s="2"/>
      <c r="S44" s="34">
        <v>6.617000000000001</v>
      </c>
      <c r="T44" s="34"/>
      <c r="V44"/>
      <c r="W44" s="18">
        <f t="shared" si="16"/>
        <v>6.617000000000001</v>
      </c>
      <c r="X44" s="27">
        <f t="shared" si="17"/>
        <v>1</v>
      </c>
    </row>
    <row r="45" spans="1:24" ht="12.75">
      <c r="A45" s="7">
        <v>38</v>
      </c>
      <c r="B45" s="31" t="s">
        <v>170</v>
      </c>
      <c r="F45" s="55">
        <v>17</v>
      </c>
      <c r="I45" s="25">
        <f t="shared" si="9"/>
        <v>4</v>
      </c>
      <c r="J45" s="2"/>
      <c r="K45" s="5">
        <f t="shared" si="10"/>
        <v>6.54</v>
      </c>
      <c r="L45" s="26">
        <f t="shared" si="11"/>
        <v>1</v>
      </c>
      <c r="M45" s="2"/>
      <c r="N45" s="20">
        <f t="shared" si="12"/>
        <v>0</v>
      </c>
      <c r="O45" s="20">
        <f t="shared" si="13"/>
        <v>0</v>
      </c>
      <c r="P45" s="20">
        <f t="shared" si="14"/>
        <v>4</v>
      </c>
      <c r="Q45" s="20">
        <f t="shared" si="15"/>
        <v>0</v>
      </c>
      <c r="U45" s="48">
        <v>6.54</v>
      </c>
      <c r="V45"/>
      <c r="W45" s="18">
        <f t="shared" si="16"/>
        <v>6.54</v>
      </c>
      <c r="X45" s="27">
        <f t="shared" si="17"/>
        <v>1</v>
      </c>
    </row>
    <row r="46" spans="1:24" s="2" customFormat="1" ht="12.75" customHeight="1">
      <c r="A46" s="7">
        <v>39</v>
      </c>
      <c r="B46" s="8" t="s">
        <v>37</v>
      </c>
      <c r="C46" s="41"/>
      <c r="D46" s="49">
        <v>17</v>
      </c>
      <c r="E46" s="49"/>
      <c r="F46" s="49"/>
      <c r="G46" s="49"/>
      <c r="I46" s="25">
        <f t="shared" si="9"/>
        <v>4</v>
      </c>
      <c r="K46" s="5">
        <f t="shared" si="10"/>
        <v>6.647</v>
      </c>
      <c r="L46" s="26">
        <f t="shared" si="11"/>
        <v>1</v>
      </c>
      <c r="N46" s="20">
        <f t="shared" si="12"/>
        <v>4</v>
      </c>
      <c r="O46" s="20">
        <f t="shared" si="13"/>
        <v>0</v>
      </c>
      <c r="P46" s="20">
        <f t="shared" si="14"/>
        <v>0</v>
      </c>
      <c r="Q46" s="20">
        <f t="shared" si="15"/>
        <v>0</v>
      </c>
      <c r="S46" s="34">
        <v>6.647</v>
      </c>
      <c r="T46" s="34"/>
      <c r="U46" s="38"/>
      <c r="V46"/>
      <c r="W46" s="18">
        <f t="shared" si="16"/>
        <v>6.647</v>
      </c>
      <c r="X46" s="27">
        <f t="shared" si="17"/>
        <v>1</v>
      </c>
    </row>
    <row r="47" spans="1:24" s="2" customFormat="1" ht="12.75" customHeight="1">
      <c r="A47" s="7">
        <v>40</v>
      </c>
      <c r="B47" s="31" t="s">
        <v>111</v>
      </c>
      <c r="C47" s="41"/>
      <c r="D47" s="49"/>
      <c r="E47" s="49"/>
      <c r="F47" s="55"/>
      <c r="G47" s="49">
        <v>18</v>
      </c>
      <c r="H47"/>
      <c r="I47" s="25">
        <f t="shared" si="9"/>
        <v>3</v>
      </c>
      <c r="K47" s="5">
        <f t="shared" si="10"/>
        <v>6.01</v>
      </c>
      <c r="L47" s="26">
        <f t="shared" si="11"/>
        <v>1</v>
      </c>
      <c r="N47" s="20">
        <f t="shared" si="12"/>
        <v>0</v>
      </c>
      <c r="O47" s="20">
        <f t="shared" si="13"/>
        <v>0</v>
      </c>
      <c r="P47" s="20">
        <f t="shared" si="14"/>
        <v>0</v>
      </c>
      <c r="Q47" s="20">
        <f t="shared" si="15"/>
        <v>3</v>
      </c>
      <c r="S47" s="34"/>
      <c r="T47"/>
      <c r="U47" s="47"/>
      <c r="V47">
        <v>6.01</v>
      </c>
      <c r="W47" s="18">
        <f t="shared" si="16"/>
        <v>6.01</v>
      </c>
      <c r="X47" s="27">
        <f t="shared" si="17"/>
        <v>1</v>
      </c>
    </row>
    <row r="48" spans="1:24" s="2" customFormat="1" ht="12.75" customHeight="1">
      <c r="A48" s="7">
        <v>41</v>
      </c>
      <c r="B48" s="31" t="s">
        <v>102</v>
      </c>
      <c r="C48" s="41"/>
      <c r="D48" s="49"/>
      <c r="E48" s="49">
        <v>18</v>
      </c>
      <c r="F48" s="55"/>
      <c r="G48" s="49"/>
      <c r="H48"/>
      <c r="I48" s="25">
        <f t="shared" si="9"/>
        <v>3</v>
      </c>
      <c r="K48" s="5">
        <f t="shared" si="10"/>
        <v>6.012</v>
      </c>
      <c r="L48" s="26">
        <f t="shared" si="11"/>
        <v>1</v>
      </c>
      <c r="N48" s="20">
        <f t="shared" si="12"/>
        <v>0</v>
      </c>
      <c r="O48" s="20">
        <f t="shared" si="13"/>
        <v>3</v>
      </c>
      <c r="P48" s="20">
        <f t="shared" si="14"/>
        <v>0</v>
      </c>
      <c r="Q48" s="20">
        <f t="shared" si="15"/>
        <v>0</v>
      </c>
      <c r="S48" s="34"/>
      <c r="T48">
        <v>6.012</v>
      </c>
      <c r="U48" s="38"/>
      <c r="V48"/>
      <c r="W48" s="18">
        <f t="shared" si="16"/>
        <v>6.012</v>
      </c>
      <c r="X48" s="27">
        <f t="shared" si="17"/>
        <v>1</v>
      </c>
    </row>
    <row r="49" spans="1:24" s="2" customFormat="1" ht="12.75" customHeight="1">
      <c r="A49" s="7">
        <v>42</v>
      </c>
      <c r="B49" s="8" t="s">
        <v>155</v>
      </c>
      <c r="C49" s="41"/>
      <c r="D49" s="49"/>
      <c r="E49" s="49"/>
      <c r="F49" s="55">
        <v>18</v>
      </c>
      <c r="G49" s="49"/>
      <c r="I49" s="25">
        <f t="shared" si="9"/>
        <v>3</v>
      </c>
      <c r="K49" s="5">
        <f t="shared" si="10"/>
        <v>6.54</v>
      </c>
      <c r="L49" s="26">
        <f t="shared" si="11"/>
        <v>1</v>
      </c>
      <c r="N49" s="20">
        <f t="shared" si="12"/>
        <v>0</v>
      </c>
      <c r="O49" s="20">
        <f t="shared" si="13"/>
        <v>0</v>
      </c>
      <c r="P49" s="20">
        <f t="shared" si="14"/>
        <v>3</v>
      </c>
      <c r="Q49" s="20">
        <f t="shared" si="15"/>
        <v>0</v>
      </c>
      <c r="S49" s="34"/>
      <c r="T49" s="34"/>
      <c r="U49" s="47">
        <v>6.54</v>
      </c>
      <c r="V49" s="34"/>
      <c r="W49" s="18">
        <f t="shared" si="16"/>
        <v>6.54</v>
      </c>
      <c r="X49" s="27">
        <f t="shared" si="17"/>
        <v>1</v>
      </c>
    </row>
    <row r="50" spans="1:24" s="2" customFormat="1" ht="12.75" customHeight="1">
      <c r="A50" s="7">
        <v>43</v>
      </c>
      <c r="B50" s="8" t="s">
        <v>41</v>
      </c>
      <c r="C50" s="41"/>
      <c r="D50" s="49">
        <v>18</v>
      </c>
      <c r="E50" s="49"/>
      <c r="F50" s="49"/>
      <c r="G50" s="49"/>
      <c r="I50" s="25">
        <f t="shared" si="9"/>
        <v>3</v>
      </c>
      <c r="K50" s="5">
        <f t="shared" si="10"/>
        <v>6.651000000000001</v>
      </c>
      <c r="L50" s="26">
        <f t="shared" si="11"/>
        <v>1</v>
      </c>
      <c r="N50" s="20">
        <f t="shared" si="12"/>
        <v>3</v>
      </c>
      <c r="O50" s="20">
        <f t="shared" si="13"/>
        <v>0</v>
      </c>
      <c r="P50" s="20">
        <f t="shared" si="14"/>
        <v>0</v>
      </c>
      <c r="Q50" s="20">
        <f t="shared" si="15"/>
        <v>0</v>
      </c>
      <c r="S50" s="34">
        <v>6.651000000000001</v>
      </c>
      <c r="T50" s="34"/>
      <c r="U50" s="38"/>
      <c r="V50"/>
      <c r="W50" s="18">
        <f t="shared" si="16"/>
        <v>6.651000000000001</v>
      </c>
      <c r="X50" s="27">
        <f t="shared" si="17"/>
        <v>1</v>
      </c>
    </row>
    <row r="51" spans="1:24" s="2" customFormat="1" ht="12.75" customHeight="1">
      <c r="A51" s="7">
        <v>44</v>
      </c>
      <c r="B51" s="8" t="s">
        <v>132</v>
      </c>
      <c r="C51" s="41"/>
      <c r="D51" s="49"/>
      <c r="E51" s="49"/>
      <c r="F51" s="55">
        <v>19</v>
      </c>
      <c r="G51" s="49"/>
      <c r="I51" s="25">
        <f t="shared" si="9"/>
        <v>2</v>
      </c>
      <c r="K51" s="5">
        <f t="shared" si="10"/>
        <v>6.59</v>
      </c>
      <c r="L51" s="26">
        <f t="shared" si="11"/>
        <v>1</v>
      </c>
      <c r="N51" s="20">
        <f t="shared" si="12"/>
        <v>0</v>
      </c>
      <c r="O51" s="20">
        <f t="shared" si="13"/>
        <v>0</v>
      </c>
      <c r="P51" s="20">
        <f t="shared" si="14"/>
        <v>2</v>
      </c>
      <c r="Q51" s="20">
        <f t="shared" si="15"/>
        <v>0</v>
      </c>
      <c r="S51" s="34"/>
      <c r="T51" s="34"/>
      <c r="U51" s="47">
        <v>6.59</v>
      </c>
      <c r="V51" s="34"/>
      <c r="W51" s="18">
        <f t="shared" si="16"/>
        <v>6.59</v>
      </c>
      <c r="X51" s="27">
        <f t="shared" si="17"/>
        <v>1</v>
      </c>
    </row>
    <row r="52" spans="1:24" s="2" customFormat="1" ht="12.75" customHeight="1">
      <c r="A52" s="7">
        <v>45</v>
      </c>
      <c r="B52" s="31" t="s">
        <v>79</v>
      </c>
      <c r="C52" s="41"/>
      <c r="D52" s="49"/>
      <c r="E52" s="49">
        <v>20</v>
      </c>
      <c r="F52" s="55"/>
      <c r="G52" s="49"/>
      <c r="H52"/>
      <c r="I52" s="25">
        <f t="shared" si="9"/>
        <v>1</v>
      </c>
      <c r="K52" s="5">
        <f t="shared" si="10"/>
        <v>6.182</v>
      </c>
      <c r="L52" s="26">
        <f t="shared" si="11"/>
        <v>1</v>
      </c>
      <c r="N52" s="20">
        <f t="shared" si="12"/>
        <v>0</v>
      </c>
      <c r="O52" s="20">
        <f t="shared" si="13"/>
        <v>1</v>
      </c>
      <c r="P52" s="20">
        <f t="shared" si="14"/>
        <v>0</v>
      </c>
      <c r="Q52" s="20">
        <f t="shared" si="15"/>
        <v>0</v>
      </c>
      <c r="S52" s="34"/>
      <c r="T52">
        <v>6.182</v>
      </c>
      <c r="U52" s="38"/>
      <c r="V52"/>
      <c r="W52" s="18">
        <f t="shared" si="16"/>
        <v>6.182</v>
      </c>
      <c r="X52" s="27">
        <f t="shared" si="17"/>
        <v>1</v>
      </c>
    </row>
    <row r="53" spans="1:24" s="2" customFormat="1" ht="12.75" customHeight="1">
      <c r="A53" s="7">
        <v>46</v>
      </c>
      <c r="B53" s="8" t="s">
        <v>42</v>
      </c>
      <c r="C53" s="41"/>
      <c r="D53" s="49">
        <v>20</v>
      </c>
      <c r="E53" s="49"/>
      <c r="F53" s="49"/>
      <c r="G53" s="55"/>
      <c r="I53" s="25">
        <f t="shared" si="9"/>
        <v>1</v>
      </c>
      <c r="K53" s="5">
        <f t="shared" si="10"/>
        <v>7.041</v>
      </c>
      <c r="L53" s="26">
        <f t="shared" si="11"/>
        <v>1</v>
      </c>
      <c r="N53" s="20">
        <f t="shared" si="12"/>
        <v>1</v>
      </c>
      <c r="O53" s="20">
        <f t="shared" si="13"/>
        <v>0</v>
      </c>
      <c r="P53" s="20">
        <f t="shared" si="14"/>
        <v>0</v>
      </c>
      <c r="Q53" s="20">
        <f t="shared" si="15"/>
        <v>0</v>
      </c>
      <c r="S53" s="34">
        <v>7.041</v>
      </c>
      <c r="T53" s="34"/>
      <c r="U53" s="38"/>
      <c r="V53"/>
      <c r="W53" s="18">
        <f t="shared" si="16"/>
        <v>7.041</v>
      </c>
      <c r="X53" s="27">
        <f t="shared" si="17"/>
        <v>1</v>
      </c>
    </row>
    <row r="54" spans="1:24" s="2" customFormat="1" ht="12.75" customHeight="1">
      <c r="A54" s="7">
        <v>47</v>
      </c>
      <c r="B54" s="8" t="s">
        <v>152</v>
      </c>
      <c r="C54" s="41"/>
      <c r="D54" s="49"/>
      <c r="E54" s="49"/>
      <c r="F54" s="55">
        <v>20</v>
      </c>
      <c r="G54" s="49"/>
      <c r="I54" s="25">
        <f t="shared" si="9"/>
        <v>1</v>
      </c>
      <c r="K54" s="5">
        <f t="shared" si="10"/>
        <v>7.24</v>
      </c>
      <c r="L54" s="26">
        <f t="shared" si="11"/>
        <v>1</v>
      </c>
      <c r="N54" s="20">
        <f t="shared" si="12"/>
        <v>0</v>
      </c>
      <c r="O54" s="20">
        <f t="shared" si="13"/>
        <v>0</v>
      </c>
      <c r="P54" s="20">
        <f t="shared" si="14"/>
        <v>1</v>
      </c>
      <c r="Q54" s="20">
        <f t="shared" si="15"/>
        <v>0</v>
      </c>
      <c r="S54" s="34"/>
      <c r="T54" s="34"/>
      <c r="U54" s="47">
        <v>7.24</v>
      </c>
      <c r="V54" s="34"/>
      <c r="W54" s="18">
        <f t="shared" si="16"/>
        <v>7.24</v>
      </c>
      <c r="X54" s="27">
        <f t="shared" si="17"/>
        <v>1</v>
      </c>
    </row>
    <row r="55" spans="1:24" s="2" customFormat="1" ht="12.75" customHeight="1">
      <c r="A55" s="7">
        <v>48</v>
      </c>
      <c r="B55" s="31" t="s">
        <v>103</v>
      </c>
      <c r="C55" s="41"/>
      <c r="D55" s="49"/>
      <c r="E55" s="49">
        <v>21</v>
      </c>
      <c r="F55" s="55"/>
      <c r="G55" s="49"/>
      <c r="H55"/>
      <c r="I55" s="25">
        <f t="shared" si="9"/>
        <v>0</v>
      </c>
      <c r="K55" s="5">
        <f t="shared" si="10"/>
        <v>6.218</v>
      </c>
      <c r="L55" s="26">
        <f t="shared" si="11"/>
        <v>1</v>
      </c>
      <c r="N55" s="20">
        <f t="shared" si="12"/>
        <v>0</v>
      </c>
      <c r="O55" s="20">
        <f t="shared" si="13"/>
        <v>0</v>
      </c>
      <c r="P55" s="20">
        <f t="shared" si="14"/>
        <v>0</v>
      </c>
      <c r="Q55" s="20">
        <f t="shared" si="15"/>
        <v>0</v>
      </c>
      <c r="S55" s="34"/>
      <c r="T55">
        <v>6.218</v>
      </c>
      <c r="U55" s="38"/>
      <c r="V55"/>
      <c r="W55" s="18">
        <f t="shared" si="16"/>
        <v>6.218</v>
      </c>
      <c r="X55" s="27">
        <f t="shared" si="17"/>
        <v>1</v>
      </c>
    </row>
    <row r="56" spans="1:24" s="2" customFormat="1" ht="12.75" customHeight="1">
      <c r="A56" s="7">
        <v>49</v>
      </c>
      <c r="B56" s="8" t="s">
        <v>196</v>
      </c>
      <c r="C56" s="41"/>
      <c r="D56" s="49"/>
      <c r="E56" s="49"/>
      <c r="F56" s="49"/>
      <c r="G56" s="55">
        <v>23</v>
      </c>
      <c r="I56" s="25">
        <f t="shared" si="9"/>
        <v>0</v>
      </c>
      <c r="K56" s="5">
        <f t="shared" si="10"/>
        <v>6.34</v>
      </c>
      <c r="L56" s="26">
        <f t="shared" si="11"/>
        <v>1</v>
      </c>
      <c r="N56" s="20">
        <f t="shared" si="12"/>
        <v>0</v>
      </c>
      <c r="O56" s="20">
        <f t="shared" si="13"/>
        <v>0</v>
      </c>
      <c r="P56" s="20">
        <f t="shared" si="14"/>
        <v>0</v>
      </c>
      <c r="Q56" s="20">
        <f t="shared" si="15"/>
        <v>0</v>
      </c>
      <c r="S56" s="34"/>
      <c r="T56" s="34"/>
      <c r="U56" s="38"/>
      <c r="V56">
        <v>6.34</v>
      </c>
      <c r="W56" s="18">
        <f t="shared" si="16"/>
        <v>6.34</v>
      </c>
      <c r="X56" s="27">
        <f t="shared" si="17"/>
        <v>1</v>
      </c>
    </row>
    <row r="57" spans="1:24" ht="12.75">
      <c r="A57" s="7">
        <v>50</v>
      </c>
      <c r="B57" s="31" t="s">
        <v>197</v>
      </c>
      <c r="G57" s="55">
        <v>24</v>
      </c>
      <c r="I57" s="25">
        <f t="shared" si="9"/>
        <v>0</v>
      </c>
      <c r="J57" s="2"/>
      <c r="K57" s="5">
        <f t="shared" si="10"/>
        <v>6.38</v>
      </c>
      <c r="L57" s="26">
        <f t="shared" si="11"/>
        <v>1</v>
      </c>
      <c r="M57" s="2"/>
      <c r="N57" s="20">
        <f t="shared" si="12"/>
        <v>0</v>
      </c>
      <c r="O57" s="20">
        <f t="shared" si="13"/>
        <v>0</v>
      </c>
      <c r="P57" s="20">
        <f t="shared" si="14"/>
        <v>0</v>
      </c>
      <c r="Q57" s="20">
        <f t="shared" si="15"/>
        <v>0</v>
      </c>
      <c r="R57" s="2"/>
      <c r="S57" s="34"/>
      <c r="U57" s="48"/>
      <c r="V57">
        <v>6.38</v>
      </c>
      <c r="W57" s="18">
        <f t="shared" si="16"/>
        <v>6.38</v>
      </c>
      <c r="X57" s="27">
        <f t="shared" si="17"/>
        <v>1</v>
      </c>
    </row>
    <row r="58" spans="1:24" ht="12" customHeight="1">
      <c r="A58" s="7">
        <v>51</v>
      </c>
      <c r="B58" s="31" t="s">
        <v>80</v>
      </c>
      <c r="C58" s="41"/>
      <c r="E58" s="49">
        <v>21</v>
      </c>
      <c r="I58" s="25">
        <f t="shared" si="9"/>
        <v>0</v>
      </c>
      <c r="J58" s="2"/>
      <c r="K58" s="5">
        <f t="shared" si="10"/>
        <v>6.401000000000001</v>
      </c>
      <c r="L58" s="26">
        <f t="shared" si="11"/>
        <v>1</v>
      </c>
      <c r="M58" s="2"/>
      <c r="N58" s="20">
        <f t="shared" si="12"/>
        <v>0</v>
      </c>
      <c r="O58" s="20">
        <f t="shared" si="13"/>
        <v>0</v>
      </c>
      <c r="P58" s="20">
        <f t="shared" si="14"/>
        <v>0</v>
      </c>
      <c r="Q58" s="20">
        <f t="shared" si="15"/>
        <v>0</v>
      </c>
      <c r="T58">
        <v>6.401000000000001</v>
      </c>
      <c r="V58"/>
      <c r="W58" s="18">
        <f t="shared" si="16"/>
        <v>6.401000000000001</v>
      </c>
      <c r="X58" s="27">
        <f t="shared" si="17"/>
        <v>1</v>
      </c>
    </row>
    <row r="59" spans="1:24" ht="12.75">
      <c r="A59" s="7">
        <v>52</v>
      </c>
      <c r="B59" s="31" t="s">
        <v>104</v>
      </c>
      <c r="C59" s="41"/>
      <c r="E59" s="49">
        <v>21</v>
      </c>
      <c r="I59" s="25">
        <f t="shared" si="9"/>
        <v>0</v>
      </c>
      <c r="J59" s="2"/>
      <c r="K59" s="5">
        <f t="shared" si="10"/>
        <v>6.432</v>
      </c>
      <c r="L59" s="26">
        <f t="shared" si="11"/>
        <v>1</v>
      </c>
      <c r="M59" s="2"/>
      <c r="N59" s="20">
        <f t="shared" si="12"/>
        <v>0</v>
      </c>
      <c r="O59" s="20">
        <f t="shared" si="13"/>
        <v>0</v>
      </c>
      <c r="P59" s="20">
        <f t="shared" si="14"/>
        <v>0</v>
      </c>
      <c r="Q59" s="20">
        <f t="shared" si="15"/>
        <v>0</v>
      </c>
      <c r="T59">
        <v>6.432</v>
      </c>
      <c r="V59"/>
      <c r="W59" s="18">
        <f t="shared" si="16"/>
        <v>6.432</v>
      </c>
      <c r="X59" s="27">
        <f t="shared" si="17"/>
        <v>1</v>
      </c>
    </row>
    <row r="60" spans="1:24" ht="12.75">
      <c r="A60" s="7">
        <v>53</v>
      </c>
      <c r="B60" s="31" t="s">
        <v>81</v>
      </c>
      <c r="C60" s="41"/>
      <c r="E60" s="49">
        <v>21</v>
      </c>
      <c r="I60" s="25">
        <f t="shared" si="9"/>
        <v>0</v>
      </c>
      <c r="J60" s="2"/>
      <c r="K60" s="5">
        <f t="shared" si="10"/>
        <v>6.5729999999999995</v>
      </c>
      <c r="L60" s="26">
        <f t="shared" si="11"/>
        <v>1</v>
      </c>
      <c r="M60" s="2"/>
      <c r="N60" s="20">
        <f t="shared" si="12"/>
        <v>0</v>
      </c>
      <c r="O60" s="20">
        <f t="shared" si="13"/>
        <v>0</v>
      </c>
      <c r="P60" s="20">
        <f t="shared" si="14"/>
        <v>0</v>
      </c>
      <c r="Q60" s="20">
        <f t="shared" si="15"/>
        <v>0</v>
      </c>
      <c r="T60">
        <v>6.5729999999999995</v>
      </c>
      <c r="V60"/>
      <c r="W60" s="18">
        <f t="shared" si="16"/>
        <v>6.5729999999999995</v>
      </c>
      <c r="X60" s="27">
        <f t="shared" si="17"/>
        <v>1</v>
      </c>
    </row>
    <row r="61" spans="1:24" ht="12.75">
      <c r="A61" s="7">
        <v>54</v>
      </c>
      <c r="B61" s="31" t="s">
        <v>105</v>
      </c>
      <c r="C61" s="41"/>
      <c r="E61" s="49">
        <v>21</v>
      </c>
      <c r="I61" s="25">
        <f t="shared" si="9"/>
        <v>0</v>
      </c>
      <c r="J61" s="2"/>
      <c r="K61" s="5">
        <f t="shared" si="10"/>
        <v>6.604</v>
      </c>
      <c r="L61" s="26">
        <f t="shared" si="11"/>
        <v>1</v>
      </c>
      <c r="M61" s="2"/>
      <c r="N61" s="20">
        <f t="shared" si="12"/>
        <v>0</v>
      </c>
      <c r="O61" s="20">
        <f t="shared" si="13"/>
        <v>0</v>
      </c>
      <c r="P61" s="20">
        <f t="shared" si="14"/>
        <v>0</v>
      </c>
      <c r="Q61" s="20">
        <f t="shared" si="15"/>
        <v>0</v>
      </c>
      <c r="T61">
        <v>6.604</v>
      </c>
      <c r="V61"/>
      <c r="W61" s="18">
        <f t="shared" si="16"/>
        <v>6.604</v>
      </c>
      <c r="X61" s="27">
        <f t="shared" si="17"/>
        <v>1</v>
      </c>
    </row>
    <row r="62" spans="1:24" s="2" customFormat="1" ht="12.75" customHeight="1">
      <c r="A62" s="7">
        <v>55</v>
      </c>
      <c r="B62" s="8" t="s">
        <v>43</v>
      </c>
      <c r="C62" s="41"/>
      <c r="D62" s="49">
        <v>21</v>
      </c>
      <c r="E62" s="49"/>
      <c r="F62" s="49"/>
      <c r="G62" s="49"/>
      <c r="I62" s="25">
        <f t="shared" si="9"/>
        <v>0</v>
      </c>
      <c r="K62" s="5">
        <f t="shared" si="10"/>
        <v>7.211</v>
      </c>
      <c r="L62" s="26">
        <f t="shared" si="11"/>
        <v>1</v>
      </c>
      <c r="N62" s="20">
        <f t="shared" si="12"/>
        <v>0</v>
      </c>
      <c r="O62" s="20">
        <f t="shared" si="13"/>
        <v>0</v>
      </c>
      <c r="P62" s="20">
        <f t="shared" si="14"/>
        <v>0</v>
      </c>
      <c r="Q62" s="20">
        <f t="shared" si="15"/>
        <v>0</v>
      </c>
      <c r="S62" s="34">
        <v>7.211</v>
      </c>
      <c r="T62" s="34"/>
      <c r="U62" s="38"/>
      <c r="V62"/>
      <c r="W62" s="18">
        <f t="shared" si="16"/>
        <v>7.211</v>
      </c>
      <c r="X62" s="27">
        <f t="shared" si="17"/>
        <v>1</v>
      </c>
    </row>
    <row r="63" spans="1:24" s="2" customFormat="1" ht="12.75" customHeight="1">
      <c r="A63" s="7">
        <v>56</v>
      </c>
      <c r="B63" s="8" t="s">
        <v>137</v>
      </c>
      <c r="C63" s="41"/>
      <c r="D63" s="49"/>
      <c r="E63" s="49"/>
      <c r="F63" s="55">
        <v>21</v>
      </c>
      <c r="G63" s="49"/>
      <c r="I63" s="25">
        <f t="shared" si="9"/>
        <v>0</v>
      </c>
      <c r="K63" s="5">
        <f t="shared" si="10"/>
        <v>7.3</v>
      </c>
      <c r="L63" s="26">
        <f t="shared" si="11"/>
        <v>1</v>
      </c>
      <c r="N63" s="20">
        <f t="shared" si="12"/>
        <v>0</v>
      </c>
      <c r="O63" s="20">
        <f t="shared" si="13"/>
        <v>0</v>
      </c>
      <c r="P63" s="20">
        <f t="shared" si="14"/>
        <v>0</v>
      </c>
      <c r="Q63" s="20">
        <f t="shared" si="15"/>
        <v>0</v>
      </c>
      <c r="S63" s="34"/>
      <c r="T63" s="34"/>
      <c r="U63" s="47">
        <v>7.3</v>
      </c>
      <c r="V63" s="34"/>
      <c r="W63" s="18">
        <f t="shared" si="16"/>
        <v>7.3</v>
      </c>
      <c r="X63" s="27">
        <f t="shared" si="17"/>
        <v>1</v>
      </c>
    </row>
    <row r="64" spans="1:24" s="2" customFormat="1" ht="12.75" customHeight="1">
      <c r="A64" s="7">
        <v>57</v>
      </c>
      <c r="B64" s="8" t="s">
        <v>134</v>
      </c>
      <c r="C64" s="41"/>
      <c r="D64" s="49"/>
      <c r="E64" s="49"/>
      <c r="F64" s="55">
        <v>22</v>
      </c>
      <c r="G64" s="49"/>
      <c r="I64" s="25">
        <f t="shared" si="9"/>
        <v>0</v>
      </c>
      <c r="K64" s="5">
        <f t="shared" si="10"/>
        <v>7.34</v>
      </c>
      <c r="L64" s="26">
        <f t="shared" si="11"/>
        <v>1</v>
      </c>
      <c r="N64" s="20">
        <f t="shared" si="12"/>
        <v>0</v>
      </c>
      <c r="O64" s="20">
        <f t="shared" si="13"/>
        <v>0</v>
      </c>
      <c r="P64" s="20">
        <f t="shared" si="14"/>
        <v>0</v>
      </c>
      <c r="Q64" s="20">
        <f t="shared" si="15"/>
        <v>0</v>
      </c>
      <c r="S64" s="34"/>
      <c r="T64" s="34"/>
      <c r="U64" s="47">
        <v>7.34</v>
      </c>
      <c r="V64" s="34"/>
      <c r="W64" s="18">
        <f t="shared" si="16"/>
        <v>7.34</v>
      </c>
      <c r="X64" s="27">
        <f t="shared" si="17"/>
        <v>1</v>
      </c>
    </row>
    <row r="65" spans="1:24" ht="12.75">
      <c r="A65" s="7">
        <v>58</v>
      </c>
      <c r="B65" s="31" t="s">
        <v>82</v>
      </c>
      <c r="C65" s="41"/>
      <c r="E65" s="49">
        <v>21</v>
      </c>
      <c r="I65" s="25">
        <f t="shared" si="9"/>
        <v>0</v>
      </c>
      <c r="J65" s="2"/>
      <c r="K65" s="5">
        <f t="shared" si="10"/>
        <v>7.396000000000001</v>
      </c>
      <c r="L65" s="26">
        <f t="shared" si="11"/>
        <v>1</v>
      </c>
      <c r="M65" s="2"/>
      <c r="N65" s="20">
        <f t="shared" si="12"/>
        <v>0</v>
      </c>
      <c r="O65" s="20">
        <f t="shared" si="13"/>
        <v>0</v>
      </c>
      <c r="P65" s="20">
        <f t="shared" si="14"/>
        <v>0</v>
      </c>
      <c r="Q65" s="20">
        <f t="shared" si="15"/>
        <v>0</v>
      </c>
      <c r="T65">
        <v>7.396000000000001</v>
      </c>
      <c r="V65"/>
      <c r="W65" s="18">
        <f t="shared" si="16"/>
        <v>7.396000000000001</v>
      </c>
      <c r="X65" s="27">
        <f t="shared" si="17"/>
        <v>1</v>
      </c>
    </row>
    <row r="66" spans="1:24" s="2" customFormat="1" ht="12.75" customHeight="1">
      <c r="A66" s="7">
        <v>59</v>
      </c>
      <c r="B66" s="8" t="s">
        <v>66</v>
      </c>
      <c r="C66" s="41"/>
      <c r="D66" s="49">
        <v>21</v>
      </c>
      <c r="E66" s="49"/>
      <c r="F66" s="49"/>
      <c r="G66" s="49"/>
      <c r="I66" s="25">
        <f t="shared" si="9"/>
        <v>0</v>
      </c>
      <c r="K66" s="5">
        <f t="shared" si="10"/>
        <v>7.561</v>
      </c>
      <c r="L66" s="26">
        <f t="shared" si="11"/>
        <v>1</v>
      </c>
      <c r="N66" s="20">
        <f t="shared" si="12"/>
        <v>0</v>
      </c>
      <c r="O66" s="20">
        <f t="shared" si="13"/>
        <v>0</v>
      </c>
      <c r="P66" s="20">
        <f t="shared" si="14"/>
        <v>0</v>
      </c>
      <c r="Q66" s="20">
        <f t="shared" si="15"/>
        <v>0</v>
      </c>
      <c r="S66" s="34">
        <v>7.561</v>
      </c>
      <c r="T66" s="34"/>
      <c r="U66" s="38"/>
      <c r="V66"/>
      <c r="W66" s="18">
        <f t="shared" si="16"/>
        <v>7.561</v>
      </c>
      <c r="X66" s="27">
        <f t="shared" si="17"/>
        <v>1</v>
      </c>
    </row>
    <row r="67" spans="1:24" s="2" customFormat="1" ht="12.75" customHeight="1">
      <c r="A67" s="7">
        <v>60</v>
      </c>
      <c r="B67" s="8" t="s">
        <v>171</v>
      </c>
      <c r="C67" s="41"/>
      <c r="D67" s="49"/>
      <c r="E67" s="49"/>
      <c r="F67" s="55">
        <v>23</v>
      </c>
      <c r="G67" s="49"/>
      <c r="I67" s="25">
        <f t="shared" si="9"/>
        <v>0</v>
      </c>
      <c r="K67" s="5">
        <f t="shared" si="10"/>
        <v>7.63</v>
      </c>
      <c r="L67" s="26">
        <f t="shared" si="11"/>
        <v>1</v>
      </c>
      <c r="N67" s="20">
        <f t="shared" si="12"/>
        <v>0</v>
      </c>
      <c r="O67" s="20">
        <f t="shared" si="13"/>
        <v>0</v>
      </c>
      <c r="P67" s="20">
        <f t="shared" si="14"/>
        <v>0</v>
      </c>
      <c r="Q67" s="20">
        <f t="shared" si="15"/>
        <v>0</v>
      </c>
      <c r="S67" s="34"/>
      <c r="T67" s="34"/>
      <c r="U67" s="47">
        <v>7.63</v>
      </c>
      <c r="V67" s="34"/>
      <c r="W67" s="18">
        <f t="shared" si="16"/>
        <v>7.63</v>
      </c>
      <c r="X67" s="27">
        <f t="shared" si="17"/>
        <v>1</v>
      </c>
    </row>
    <row r="68" spans="1:26" ht="12.75">
      <c r="A68" s="7">
        <v>61</v>
      </c>
      <c r="B68" s="31" t="s">
        <v>149</v>
      </c>
      <c r="F68" s="55">
        <v>24</v>
      </c>
      <c r="I68" s="25">
        <f t="shared" si="9"/>
        <v>0</v>
      </c>
      <c r="J68" s="2"/>
      <c r="K68" s="5">
        <f t="shared" si="10"/>
        <v>7.76</v>
      </c>
      <c r="L68" s="26">
        <f t="shared" si="11"/>
        <v>1</v>
      </c>
      <c r="M68" s="2"/>
      <c r="N68" s="20">
        <f t="shared" si="12"/>
        <v>0</v>
      </c>
      <c r="O68" s="20">
        <f t="shared" si="13"/>
        <v>0</v>
      </c>
      <c r="P68" s="20">
        <f t="shared" si="14"/>
        <v>0</v>
      </c>
      <c r="Q68" s="20">
        <f t="shared" si="15"/>
        <v>0</v>
      </c>
      <c r="U68" s="48">
        <v>7.76</v>
      </c>
      <c r="W68" s="18">
        <f t="shared" si="16"/>
        <v>7.76</v>
      </c>
      <c r="X68" s="27">
        <f t="shared" si="17"/>
        <v>1</v>
      </c>
      <c r="Y68" s="2"/>
      <c r="Z68" s="2"/>
    </row>
    <row r="69" spans="1:24" ht="12.75">
      <c r="A69" s="7">
        <v>62</v>
      </c>
      <c r="B69" s="31" t="s">
        <v>172</v>
      </c>
      <c r="F69" s="55">
        <v>25</v>
      </c>
      <c r="I69" s="25">
        <f t="shared" si="9"/>
        <v>0</v>
      </c>
      <c r="J69" s="2"/>
      <c r="K69" s="5">
        <f t="shared" si="10"/>
        <v>7.96</v>
      </c>
      <c r="L69" s="26">
        <f t="shared" si="11"/>
        <v>1</v>
      </c>
      <c r="M69" s="2"/>
      <c r="N69" s="20">
        <f t="shared" si="12"/>
        <v>0</v>
      </c>
      <c r="O69" s="20">
        <f t="shared" si="13"/>
        <v>0</v>
      </c>
      <c r="P69" s="20">
        <f t="shared" si="14"/>
        <v>0</v>
      </c>
      <c r="Q69" s="20">
        <f t="shared" si="15"/>
        <v>0</v>
      </c>
      <c r="U69" s="48">
        <v>7.96</v>
      </c>
      <c r="W69" s="18">
        <f t="shared" si="16"/>
        <v>7.96</v>
      </c>
      <c r="X69" s="27">
        <f t="shared" si="17"/>
        <v>1</v>
      </c>
    </row>
    <row r="70" spans="1:24" ht="12.75">
      <c r="A70" s="7">
        <v>63</v>
      </c>
      <c r="B70" s="31" t="s">
        <v>173</v>
      </c>
      <c r="F70" s="55">
        <v>26</v>
      </c>
      <c r="I70" s="25">
        <f t="shared" si="9"/>
        <v>0</v>
      </c>
      <c r="J70" s="2"/>
      <c r="K70" s="5">
        <f t="shared" si="10"/>
        <v>8.19</v>
      </c>
      <c r="L70" s="26">
        <f t="shared" si="11"/>
        <v>1</v>
      </c>
      <c r="M70" s="2"/>
      <c r="N70" s="20">
        <f t="shared" si="12"/>
        <v>0</v>
      </c>
      <c r="O70" s="20">
        <f t="shared" si="13"/>
        <v>0</v>
      </c>
      <c r="P70" s="20">
        <f t="shared" si="14"/>
        <v>0</v>
      </c>
      <c r="Q70" s="20">
        <f t="shared" si="15"/>
        <v>0</v>
      </c>
      <c r="U70" s="48">
        <v>8.19</v>
      </c>
      <c r="W70" s="18">
        <f t="shared" si="16"/>
        <v>8.19</v>
      </c>
      <c r="X70" s="27">
        <f t="shared" si="17"/>
        <v>1</v>
      </c>
    </row>
  </sheetData>
  <conditionalFormatting sqref="C1:C6 P1:P4 P5:Q6 N1:O6 T30:T52">
    <cfRule type="cellIs" priority="1" dxfId="0" operator="equal" stopIfTrue="1">
      <formula>0</formula>
    </cfRule>
  </conditionalFormatting>
  <conditionalFormatting sqref="G66 G62:G63 G20:G21 D1:G6 E8:E19 E21:E57 G8:H19 H21:H52 G23:G54 F8:F39 D8:D55">
    <cfRule type="cellIs" priority="2" dxfId="0" operator="equal" stopIfTrue="1">
      <formula>"-"</formula>
    </cfRule>
  </conditionalFormatting>
  <conditionalFormatting sqref="L8:L70">
    <cfRule type="cellIs" priority="3" dxfId="1" operator="greaterThan" stopIfTrue="1">
      <formula>3</formula>
    </cfRule>
    <cfRule type="cellIs" priority="4" dxfId="2" operator="lessThanOrEqual" stopIfTrue="1">
      <formula>0</formula>
    </cfRule>
  </conditionalFormatting>
  <conditionalFormatting sqref="C8:C57 U51:U57">
    <cfRule type="cellIs" priority="5" dxfId="4" operator="equal" stopIfTrue="1">
      <formula>1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3"/>
  <sheetViews>
    <sheetView showGridLines="0" zoomScale="75" zoomScaleNormal="75" workbookViewId="0" topLeftCell="A1">
      <pane xSplit="2" ySplit="7" topLeftCell="C8" activePane="bottomRight" state="frozen"/>
      <selection pane="topLeft" activeCell="A8" sqref="A8:IV97"/>
      <selection pane="topRight" activeCell="A8" sqref="A8:IV97"/>
      <selection pane="bottomLeft" activeCell="A8" sqref="A8:IV97"/>
      <selection pane="bottomRight" activeCell="A8" sqref="A8:B36"/>
    </sheetView>
  </sheetViews>
  <sheetFormatPr defaultColWidth="11.421875" defaultRowHeight="12.75" outlineLevelCol="1"/>
  <cols>
    <col min="1" max="1" width="4.421875" style="0" customWidth="1"/>
    <col min="2" max="2" width="31.421875" style="0" customWidth="1"/>
    <col min="3" max="3" width="2.421875" style="45" customWidth="1"/>
    <col min="4" max="6" width="12.28125" style="0" customWidth="1"/>
    <col min="7" max="7" width="12.28125" style="32" customWidth="1"/>
    <col min="8" max="8" width="1.421875" style="0" customWidth="1"/>
    <col min="9" max="9" width="9.00390625" style="0" customWidth="1"/>
    <col min="10" max="10" width="1.421875" style="0" customWidth="1"/>
    <col min="11" max="11" width="6.421875" style="0" customWidth="1"/>
    <col min="12" max="12" width="2.28125" style="0" customWidth="1"/>
    <col min="13" max="13" width="16.28125" style="0" customWidth="1"/>
    <col min="14" max="17" width="5.7109375" style="0" customWidth="1" outlineLevel="1"/>
    <col min="18" max="18" width="1.7109375" style="0" customWidth="1" outlineLevel="1"/>
    <col min="19" max="24" width="5.7109375" style="0" customWidth="1" outlineLevel="1"/>
  </cols>
  <sheetData>
    <row r="1" spans="1:24" s="2" customFormat="1" ht="12.75" customHeight="1">
      <c r="A1" s="1"/>
      <c r="C1" s="41"/>
      <c r="D1" s="3"/>
      <c r="E1" s="3"/>
      <c r="F1" s="3"/>
      <c r="G1" s="3"/>
      <c r="I1" s="4"/>
      <c r="K1" s="5"/>
      <c r="N1" s="3"/>
      <c r="O1" s="3"/>
      <c r="P1" s="3"/>
      <c r="Q1" s="3"/>
      <c r="W1" s="6"/>
      <c r="X1" s="6"/>
    </row>
    <row r="2" spans="1:24" s="8" customFormat="1" ht="12.75" customHeight="1">
      <c r="A2" s="7"/>
      <c r="C2" s="42"/>
      <c r="D2" s="9" t="s">
        <v>26</v>
      </c>
      <c r="E2" s="10"/>
      <c r="F2" s="9" t="s">
        <v>20</v>
      </c>
      <c r="G2" s="10"/>
      <c r="I2" s="11"/>
      <c r="J2" s="11"/>
      <c r="K2" s="11"/>
      <c r="N2" s="9"/>
      <c r="O2" s="10"/>
      <c r="P2" s="9"/>
      <c r="Q2" s="10"/>
      <c r="W2" s="12"/>
      <c r="X2" s="12"/>
    </row>
    <row r="3" spans="1:24" s="2" customFormat="1" ht="12.75" customHeight="1">
      <c r="A3" s="13"/>
      <c r="B3" s="13"/>
      <c r="C3" s="43"/>
      <c r="D3" s="14"/>
      <c r="E3" s="3"/>
      <c r="F3" s="3"/>
      <c r="G3" s="3"/>
      <c r="I3" s="4"/>
      <c r="K3" s="5"/>
      <c r="N3" s="14"/>
      <c r="O3" s="3"/>
      <c r="P3" s="3"/>
      <c r="Q3" s="3"/>
      <c r="W3" s="6"/>
      <c r="X3" s="6"/>
    </row>
    <row r="4" spans="1:24" s="2" customFormat="1" ht="12.75" customHeight="1">
      <c r="A4" s="13"/>
      <c r="B4" s="13"/>
      <c r="C4" s="43"/>
      <c r="D4" s="15" t="s">
        <v>25</v>
      </c>
      <c r="E4" s="16"/>
      <c r="F4" s="16"/>
      <c r="G4" s="16"/>
      <c r="I4" s="17"/>
      <c r="K4" s="18" t="s">
        <v>7</v>
      </c>
      <c r="L4" s="18"/>
      <c r="N4" s="19" t="s">
        <v>25</v>
      </c>
      <c r="O4" s="20"/>
      <c r="P4" s="20"/>
      <c r="Q4" s="20"/>
      <c r="S4" s="21" t="s">
        <v>25</v>
      </c>
      <c r="T4" s="22"/>
      <c r="U4" s="22"/>
      <c r="V4" s="22"/>
      <c r="W4" s="18" t="s">
        <v>7</v>
      </c>
      <c r="X4" s="18" t="s">
        <v>3</v>
      </c>
    </row>
    <row r="5" spans="1:24" s="2" customFormat="1" ht="12.75" customHeight="1">
      <c r="A5" s="28" t="s">
        <v>4</v>
      </c>
      <c r="B5" s="28" t="s">
        <v>24</v>
      </c>
      <c r="C5" s="44"/>
      <c r="D5" s="16" t="s">
        <v>6</v>
      </c>
      <c r="E5" s="16" t="s">
        <v>22</v>
      </c>
      <c r="F5" s="16" t="s">
        <v>5</v>
      </c>
      <c r="G5" s="16" t="s">
        <v>23</v>
      </c>
      <c r="I5" s="17" t="s">
        <v>7</v>
      </c>
      <c r="K5" s="18" t="s">
        <v>18</v>
      </c>
      <c r="L5" s="18"/>
      <c r="N5" s="20" t="str">
        <f>D5</f>
        <v>Barcelona</v>
      </c>
      <c r="O5" s="20" t="str">
        <f>E5</f>
        <v>Bordeaux</v>
      </c>
      <c r="P5" s="20" t="str">
        <f>F5</f>
        <v>Moscou</v>
      </c>
      <c r="Q5" s="20" t="str">
        <f>G5</f>
        <v>Milano</v>
      </c>
      <c r="S5" s="22" t="str">
        <f>N5</f>
        <v>Barcelona</v>
      </c>
      <c r="T5" s="22" t="str">
        <f>O5</f>
        <v>Bordeaux</v>
      </c>
      <c r="U5" s="22" t="str">
        <f>P5</f>
        <v>Moscou</v>
      </c>
      <c r="V5" s="22" t="str">
        <f>Q5</f>
        <v>Milano</v>
      </c>
      <c r="W5" s="18" t="s">
        <v>18</v>
      </c>
      <c r="X5" s="18" t="s">
        <v>10</v>
      </c>
    </row>
    <row r="6" spans="1:24" s="2" customFormat="1" ht="12.75" customHeight="1">
      <c r="A6" s="28"/>
      <c r="B6" s="28"/>
      <c r="C6" s="44"/>
      <c r="D6" s="16" t="s">
        <v>11</v>
      </c>
      <c r="E6" s="16" t="s">
        <v>11</v>
      </c>
      <c r="F6" s="16" t="s">
        <v>11</v>
      </c>
      <c r="G6" s="16" t="s">
        <v>11</v>
      </c>
      <c r="I6" s="17" t="s">
        <v>12</v>
      </c>
      <c r="K6" s="18" t="s">
        <v>186</v>
      </c>
      <c r="L6" s="18"/>
      <c r="N6" s="20" t="s">
        <v>14</v>
      </c>
      <c r="O6" s="20" t="s">
        <v>14</v>
      </c>
      <c r="P6" s="20" t="s">
        <v>14</v>
      </c>
      <c r="Q6" s="20" t="s">
        <v>14</v>
      </c>
      <c r="S6" s="22" t="s">
        <v>18</v>
      </c>
      <c r="T6" s="22" t="s">
        <v>18</v>
      </c>
      <c r="U6" s="22" t="s">
        <v>18</v>
      </c>
      <c r="V6" s="22" t="s">
        <v>18</v>
      </c>
      <c r="W6" s="18" t="s">
        <v>15</v>
      </c>
      <c r="X6" s="18" t="s">
        <v>16</v>
      </c>
    </row>
    <row r="8" spans="1:24" s="2" customFormat="1" ht="12.75" customHeight="1">
      <c r="A8" s="29">
        <v>1</v>
      </c>
      <c r="B8" s="30" t="s">
        <v>51</v>
      </c>
      <c r="C8" s="41"/>
      <c r="D8" s="3">
        <v>4</v>
      </c>
      <c r="E8" s="3">
        <v>2</v>
      </c>
      <c r="F8" s="3">
        <v>1</v>
      </c>
      <c r="G8" s="32">
        <v>1</v>
      </c>
      <c r="I8" s="25">
        <f aca="true" t="shared" si="0" ref="I8:I36">LARGE($N8:$Q8,1)+LARGE($N8:$Q8,2)+LARGE($N8:$Q8,3)</f>
        <v>59</v>
      </c>
      <c r="K8" s="5">
        <f aca="true" t="shared" si="1" ref="K8:K36">W8</f>
        <v>5.57</v>
      </c>
      <c r="L8" s="26">
        <f aca="true" t="shared" si="2" ref="L8:L36">COUNTA(S8:V8)</f>
        <v>4</v>
      </c>
      <c r="N8" s="20">
        <f aca="true" t="shared" si="3" ref="N8:N36">IF(D8&lt;1,0,IF(D8&gt;20,0,21-D8))</f>
        <v>17</v>
      </c>
      <c r="O8" s="20">
        <f aca="true" t="shared" si="4" ref="O8:O36">IF(E8&lt;1,0,IF(E8&gt;20,0,21-E8))</f>
        <v>19</v>
      </c>
      <c r="P8" s="20">
        <f aca="true" t="shared" si="5" ref="P8:P36">IF(F8&lt;1,0,IF(F8&gt;20,0,21-F8))</f>
        <v>20</v>
      </c>
      <c r="Q8" s="20">
        <f aca="true" t="shared" si="6" ref="Q8:Q36">IF(G8&lt;1,0,IF(G8&gt;20,0,21-G8))</f>
        <v>20</v>
      </c>
      <c r="S8" s="2">
        <v>5.704</v>
      </c>
      <c r="T8" s="2">
        <v>5.57</v>
      </c>
      <c r="U8" s="47">
        <v>5.94</v>
      </c>
      <c r="V8" s="47">
        <v>5.66</v>
      </c>
      <c r="W8" s="18">
        <f aca="true" t="shared" si="7" ref="W8:W36">MIN(S8:V8)</f>
        <v>5.57</v>
      </c>
      <c r="X8" s="27">
        <f aca="true" t="shared" si="8" ref="X8:X36">COUNTA(S8:V8)</f>
        <v>4</v>
      </c>
    </row>
    <row r="9" spans="1:24" s="2" customFormat="1" ht="12.75" customHeight="1">
      <c r="A9" s="29">
        <v>2</v>
      </c>
      <c r="B9" s="30" t="s">
        <v>106</v>
      </c>
      <c r="C9" s="41"/>
      <c r="D9" s="3">
        <v>1</v>
      </c>
      <c r="E9" s="3">
        <v>1</v>
      </c>
      <c r="F9" s="3"/>
      <c r="G9" s="32">
        <v>3</v>
      </c>
      <c r="I9" s="25">
        <f t="shared" si="0"/>
        <v>58</v>
      </c>
      <c r="K9" s="5">
        <f t="shared" si="1"/>
        <v>5.66</v>
      </c>
      <c r="L9" s="26">
        <f t="shared" si="2"/>
        <v>2</v>
      </c>
      <c r="N9" s="20">
        <f t="shared" si="3"/>
        <v>20</v>
      </c>
      <c r="O9" s="20">
        <f t="shared" si="4"/>
        <v>20</v>
      </c>
      <c r="P9" s="20">
        <f t="shared" si="5"/>
        <v>0</v>
      </c>
      <c r="Q9" s="20">
        <f t="shared" si="6"/>
        <v>18</v>
      </c>
      <c r="S9" s="2">
        <v>6.066000000000001</v>
      </c>
      <c r="V9">
        <v>5.66</v>
      </c>
      <c r="W9" s="18">
        <f t="shared" si="7"/>
        <v>5.66</v>
      </c>
      <c r="X9" s="27">
        <f t="shared" si="8"/>
        <v>2</v>
      </c>
    </row>
    <row r="10" spans="1:24" s="2" customFormat="1" ht="12.75" customHeight="1">
      <c r="A10" s="29">
        <v>3</v>
      </c>
      <c r="B10" s="30" t="s">
        <v>84</v>
      </c>
      <c r="C10" s="41"/>
      <c r="D10" s="3"/>
      <c r="E10" s="3">
        <v>5</v>
      </c>
      <c r="F10" s="3">
        <v>2</v>
      </c>
      <c r="G10" s="3">
        <v>2</v>
      </c>
      <c r="I10" s="25">
        <f t="shared" si="0"/>
        <v>54</v>
      </c>
      <c r="K10" s="5">
        <f t="shared" si="1"/>
        <v>5.61</v>
      </c>
      <c r="L10" s="26">
        <f t="shared" si="2"/>
        <v>3</v>
      </c>
      <c r="N10" s="20">
        <f t="shared" si="3"/>
        <v>0</v>
      </c>
      <c r="O10" s="20">
        <f t="shared" si="4"/>
        <v>16</v>
      </c>
      <c r="P10" s="20">
        <f t="shared" si="5"/>
        <v>19</v>
      </c>
      <c r="Q10" s="20">
        <f t="shared" si="6"/>
        <v>19</v>
      </c>
      <c r="T10" s="2">
        <v>6.063</v>
      </c>
      <c r="U10" s="47">
        <v>5.94</v>
      </c>
      <c r="V10">
        <v>5.61</v>
      </c>
      <c r="W10" s="18">
        <f t="shared" si="7"/>
        <v>5.61</v>
      </c>
      <c r="X10" s="27">
        <f t="shared" si="8"/>
        <v>3</v>
      </c>
    </row>
    <row r="11" spans="1:24" s="2" customFormat="1" ht="12.75">
      <c r="A11" s="29">
        <v>4</v>
      </c>
      <c r="B11" s="30" t="s">
        <v>54</v>
      </c>
      <c r="C11" s="41"/>
      <c r="D11" s="3">
        <v>2</v>
      </c>
      <c r="E11" s="3">
        <v>3</v>
      </c>
      <c r="F11" s="3"/>
      <c r="G11" s="32">
        <v>5</v>
      </c>
      <c r="I11" s="25">
        <f t="shared" si="0"/>
        <v>53</v>
      </c>
      <c r="K11" s="5">
        <f t="shared" si="1"/>
        <v>5.656</v>
      </c>
      <c r="L11" s="26">
        <f t="shared" si="2"/>
        <v>3</v>
      </c>
      <c r="N11" s="20">
        <f t="shared" si="3"/>
        <v>19</v>
      </c>
      <c r="O11" s="20">
        <f t="shared" si="4"/>
        <v>18</v>
      </c>
      <c r="P11" s="20">
        <f t="shared" si="5"/>
        <v>0</v>
      </c>
      <c r="Q11" s="20">
        <f t="shared" si="6"/>
        <v>16</v>
      </c>
      <c r="S11" s="2">
        <v>5.656</v>
      </c>
      <c r="T11" s="2">
        <v>5.671</v>
      </c>
      <c r="V11">
        <v>5.96</v>
      </c>
      <c r="W11" s="18">
        <f t="shared" si="7"/>
        <v>5.656</v>
      </c>
      <c r="X11" s="27">
        <f t="shared" si="8"/>
        <v>3</v>
      </c>
    </row>
    <row r="12" spans="1:24" s="2" customFormat="1" ht="12.75" customHeight="1">
      <c r="A12" s="29">
        <v>5</v>
      </c>
      <c r="B12" s="30" t="s">
        <v>52</v>
      </c>
      <c r="C12" s="41"/>
      <c r="D12" s="3">
        <v>3</v>
      </c>
      <c r="E12" s="3">
        <v>4</v>
      </c>
      <c r="F12" s="3"/>
      <c r="G12" s="32">
        <v>4</v>
      </c>
      <c r="I12" s="25">
        <f t="shared" si="0"/>
        <v>52</v>
      </c>
      <c r="K12" s="5">
        <f t="shared" si="1"/>
        <v>5.596</v>
      </c>
      <c r="L12" s="26">
        <f t="shared" si="2"/>
        <v>3</v>
      </c>
      <c r="N12" s="20">
        <f t="shared" si="3"/>
        <v>18</v>
      </c>
      <c r="O12" s="20">
        <f t="shared" si="4"/>
        <v>17</v>
      </c>
      <c r="P12" s="20">
        <f t="shared" si="5"/>
        <v>0</v>
      </c>
      <c r="Q12" s="20">
        <f t="shared" si="6"/>
        <v>17</v>
      </c>
      <c r="S12" s="2">
        <v>5.596</v>
      </c>
      <c r="T12" s="2">
        <v>5.852</v>
      </c>
      <c r="V12">
        <v>5.93</v>
      </c>
      <c r="W12" s="18">
        <f t="shared" si="7"/>
        <v>5.596</v>
      </c>
      <c r="X12" s="27">
        <f t="shared" si="8"/>
        <v>3</v>
      </c>
    </row>
    <row r="13" spans="1:24" s="2" customFormat="1" ht="12.75" customHeight="1">
      <c r="A13" s="29">
        <v>6</v>
      </c>
      <c r="B13" s="33" t="s">
        <v>89</v>
      </c>
      <c r="C13" s="41"/>
      <c r="D13" s="3">
        <v>5</v>
      </c>
      <c r="E13" s="3">
        <v>7</v>
      </c>
      <c r="F13" s="3"/>
      <c r="G13" s="32">
        <v>8</v>
      </c>
      <c r="I13" s="25">
        <f t="shared" si="0"/>
        <v>43</v>
      </c>
      <c r="K13" s="5">
        <f t="shared" si="1"/>
        <v>6.125</v>
      </c>
      <c r="L13" s="26">
        <f t="shared" si="2"/>
        <v>3</v>
      </c>
      <c r="N13" s="20">
        <f t="shared" si="3"/>
        <v>16</v>
      </c>
      <c r="O13" s="20">
        <f t="shared" si="4"/>
        <v>14</v>
      </c>
      <c r="P13" s="20">
        <f t="shared" si="5"/>
        <v>0</v>
      </c>
      <c r="Q13" s="20">
        <f t="shared" si="6"/>
        <v>13</v>
      </c>
      <c r="S13" s="2">
        <v>6.435</v>
      </c>
      <c r="T13" s="2">
        <v>6.125</v>
      </c>
      <c r="V13">
        <v>6.14</v>
      </c>
      <c r="W13" s="18">
        <f t="shared" si="7"/>
        <v>6.125</v>
      </c>
      <c r="X13" s="27">
        <f t="shared" si="8"/>
        <v>3</v>
      </c>
    </row>
    <row r="14" spans="1:24" s="2" customFormat="1" ht="12.75">
      <c r="A14" s="29">
        <v>7</v>
      </c>
      <c r="B14" s="30" t="s">
        <v>114</v>
      </c>
      <c r="D14" s="3"/>
      <c r="E14" s="3">
        <v>5</v>
      </c>
      <c r="F14" s="3">
        <v>5</v>
      </c>
      <c r="G14" s="3">
        <v>10</v>
      </c>
      <c r="I14" s="25">
        <f t="shared" si="0"/>
        <v>43</v>
      </c>
      <c r="K14" s="5">
        <f t="shared" si="1"/>
        <v>6.22</v>
      </c>
      <c r="L14" s="26">
        <f t="shared" si="2"/>
        <v>2</v>
      </c>
      <c r="N14" s="20">
        <f t="shared" si="3"/>
        <v>0</v>
      </c>
      <c r="O14" s="20">
        <f t="shared" si="4"/>
        <v>16</v>
      </c>
      <c r="P14" s="20">
        <f t="shared" si="5"/>
        <v>16</v>
      </c>
      <c r="Q14" s="20">
        <f t="shared" si="6"/>
        <v>11</v>
      </c>
      <c r="U14" s="47">
        <v>6.77</v>
      </c>
      <c r="V14">
        <v>6.22</v>
      </c>
      <c r="W14" s="18">
        <f t="shared" si="7"/>
        <v>6.22</v>
      </c>
      <c r="X14" s="27">
        <f t="shared" si="8"/>
        <v>2</v>
      </c>
    </row>
    <row r="15" spans="1:24" s="2" customFormat="1" ht="12.75" customHeight="1">
      <c r="A15" s="29">
        <v>8</v>
      </c>
      <c r="B15" s="30" t="s">
        <v>115</v>
      </c>
      <c r="D15" s="3"/>
      <c r="E15" s="3">
        <v>4</v>
      </c>
      <c r="F15" s="56">
        <v>4</v>
      </c>
      <c r="G15" s="32"/>
      <c r="I15" s="25">
        <f t="shared" si="0"/>
        <v>34</v>
      </c>
      <c r="K15" s="5">
        <f t="shared" si="1"/>
        <v>6.34</v>
      </c>
      <c r="L15" s="26">
        <f t="shared" si="2"/>
        <v>1</v>
      </c>
      <c r="N15" s="20">
        <f t="shared" si="3"/>
        <v>0</v>
      </c>
      <c r="O15" s="20">
        <f t="shared" si="4"/>
        <v>17</v>
      </c>
      <c r="P15" s="20">
        <f t="shared" si="5"/>
        <v>17</v>
      </c>
      <c r="Q15" s="20">
        <f t="shared" si="6"/>
        <v>0</v>
      </c>
      <c r="U15" s="47">
        <v>6.34</v>
      </c>
      <c r="V15"/>
      <c r="W15" s="18">
        <f t="shared" si="7"/>
        <v>6.34</v>
      </c>
      <c r="X15" s="27">
        <f t="shared" si="8"/>
        <v>1</v>
      </c>
    </row>
    <row r="16" spans="1:24" s="2" customFormat="1" ht="12.75" customHeight="1">
      <c r="A16" s="29">
        <v>9</v>
      </c>
      <c r="B16" s="30" t="s">
        <v>83</v>
      </c>
      <c r="C16" s="41"/>
      <c r="D16" s="3"/>
      <c r="E16" s="3">
        <v>6</v>
      </c>
      <c r="F16" s="3">
        <v>3</v>
      </c>
      <c r="G16" s="3"/>
      <c r="I16" s="25">
        <f t="shared" si="0"/>
        <v>33</v>
      </c>
      <c r="K16" s="5">
        <f t="shared" si="1"/>
        <v>6.05</v>
      </c>
      <c r="L16" s="26">
        <f t="shared" si="2"/>
        <v>2</v>
      </c>
      <c r="N16" s="20">
        <f t="shared" si="3"/>
        <v>0</v>
      </c>
      <c r="O16" s="20">
        <f t="shared" si="4"/>
        <v>15</v>
      </c>
      <c r="P16" s="20">
        <f t="shared" si="5"/>
        <v>18</v>
      </c>
      <c r="Q16" s="20">
        <f t="shared" si="6"/>
        <v>0</v>
      </c>
      <c r="T16" s="2">
        <v>6.082</v>
      </c>
      <c r="U16" s="47">
        <v>6.05</v>
      </c>
      <c r="V16"/>
      <c r="W16" s="18">
        <f t="shared" si="7"/>
        <v>6.05</v>
      </c>
      <c r="X16" s="27">
        <f t="shared" si="8"/>
        <v>2</v>
      </c>
    </row>
    <row r="17" spans="1:24" s="2" customFormat="1" ht="12.75" customHeight="1">
      <c r="A17" s="29">
        <v>10</v>
      </c>
      <c r="B17" s="30" t="s">
        <v>119</v>
      </c>
      <c r="D17" s="3"/>
      <c r="E17" s="3">
        <v>6</v>
      </c>
      <c r="F17" s="3">
        <v>6</v>
      </c>
      <c r="G17" s="3"/>
      <c r="I17" s="25">
        <f t="shared" si="0"/>
        <v>30</v>
      </c>
      <c r="K17" s="5">
        <f t="shared" si="1"/>
        <v>6.97</v>
      </c>
      <c r="L17" s="26">
        <f t="shared" si="2"/>
        <v>1</v>
      </c>
      <c r="N17" s="20">
        <f t="shared" si="3"/>
        <v>0</v>
      </c>
      <c r="O17" s="20">
        <f t="shared" si="4"/>
        <v>15</v>
      </c>
      <c r="P17" s="20">
        <f t="shared" si="5"/>
        <v>15</v>
      </c>
      <c r="Q17" s="20">
        <f t="shared" si="6"/>
        <v>0</v>
      </c>
      <c r="U17" s="47">
        <v>6.97</v>
      </c>
      <c r="V17"/>
      <c r="W17" s="18">
        <f t="shared" si="7"/>
        <v>6.97</v>
      </c>
      <c r="X17" s="27">
        <f t="shared" si="8"/>
        <v>1</v>
      </c>
    </row>
    <row r="18" spans="1:24" s="2" customFormat="1" ht="12.75">
      <c r="A18" s="29">
        <v>11</v>
      </c>
      <c r="B18" s="30" t="s">
        <v>122</v>
      </c>
      <c r="D18" s="3"/>
      <c r="E18" s="3">
        <v>7</v>
      </c>
      <c r="F18" s="3">
        <v>7</v>
      </c>
      <c r="G18" s="3"/>
      <c r="I18" s="25">
        <f t="shared" si="0"/>
        <v>28</v>
      </c>
      <c r="K18" s="5">
        <f t="shared" si="1"/>
        <v>7.15</v>
      </c>
      <c r="L18" s="26">
        <f t="shared" si="2"/>
        <v>1</v>
      </c>
      <c r="N18" s="20">
        <f t="shared" si="3"/>
        <v>0</v>
      </c>
      <c r="O18" s="20">
        <f t="shared" si="4"/>
        <v>14</v>
      </c>
      <c r="P18" s="20">
        <f t="shared" si="5"/>
        <v>14</v>
      </c>
      <c r="Q18" s="20">
        <f t="shared" si="6"/>
        <v>0</v>
      </c>
      <c r="U18" s="47">
        <v>7.15</v>
      </c>
      <c r="V18"/>
      <c r="W18" s="18">
        <f t="shared" si="7"/>
        <v>7.15</v>
      </c>
      <c r="X18" s="27">
        <f t="shared" si="8"/>
        <v>1</v>
      </c>
    </row>
    <row r="19" spans="1:24" s="2" customFormat="1" ht="12.75" customHeight="1">
      <c r="A19" s="29">
        <v>12</v>
      </c>
      <c r="B19" s="30" t="s">
        <v>91</v>
      </c>
      <c r="C19" s="41"/>
      <c r="D19" s="3"/>
      <c r="E19" s="3">
        <v>9</v>
      </c>
      <c r="F19" s="3"/>
      <c r="G19" s="3">
        <v>6</v>
      </c>
      <c r="I19" s="25">
        <f t="shared" si="0"/>
        <v>27</v>
      </c>
      <c r="K19" s="5">
        <f t="shared" si="1"/>
        <v>5.97</v>
      </c>
      <c r="L19" s="26">
        <f t="shared" si="2"/>
        <v>2</v>
      </c>
      <c r="N19" s="20">
        <f t="shared" si="3"/>
        <v>0</v>
      </c>
      <c r="O19" s="20">
        <f t="shared" si="4"/>
        <v>12</v>
      </c>
      <c r="P19" s="20">
        <f t="shared" si="5"/>
        <v>0</v>
      </c>
      <c r="Q19" s="20">
        <f t="shared" si="6"/>
        <v>15</v>
      </c>
      <c r="T19" s="2">
        <v>6.212</v>
      </c>
      <c r="V19">
        <v>5.97</v>
      </c>
      <c r="W19" s="18">
        <f t="shared" si="7"/>
        <v>5.97</v>
      </c>
      <c r="X19" s="27">
        <f t="shared" si="8"/>
        <v>2</v>
      </c>
    </row>
    <row r="20" spans="1:24" s="2" customFormat="1" ht="12.75">
      <c r="A20" s="29">
        <v>13</v>
      </c>
      <c r="B20" s="30" t="s">
        <v>128</v>
      </c>
      <c r="D20" s="3"/>
      <c r="E20" s="3">
        <v>8</v>
      </c>
      <c r="F20" s="3">
        <v>8</v>
      </c>
      <c r="G20" s="3"/>
      <c r="I20" s="25">
        <f t="shared" si="0"/>
        <v>26</v>
      </c>
      <c r="K20" s="5">
        <f t="shared" si="1"/>
        <v>7.18</v>
      </c>
      <c r="L20" s="26">
        <f t="shared" si="2"/>
        <v>1</v>
      </c>
      <c r="N20" s="20">
        <f t="shared" si="3"/>
        <v>0</v>
      </c>
      <c r="O20" s="20">
        <f t="shared" si="4"/>
        <v>13</v>
      </c>
      <c r="P20" s="20">
        <f t="shared" si="5"/>
        <v>13</v>
      </c>
      <c r="Q20" s="20">
        <f t="shared" si="6"/>
        <v>0</v>
      </c>
      <c r="U20" s="47">
        <v>7.18</v>
      </c>
      <c r="V20"/>
      <c r="W20" s="18">
        <f t="shared" si="7"/>
        <v>7.18</v>
      </c>
      <c r="X20" s="27">
        <f t="shared" si="8"/>
        <v>1</v>
      </c>
    </row>
    <row r="21" spans="1:24" s="2" customFormat="1" ht="12.75" customHeight="1">
      <c r="A21" s="29">
        <v>14</v>
      </c>
      <c r="B21" s="30" t="s">
        <v>85</v>
      </c>
      <c r="C21" s="41"/>
      <c r="D21" s="3"/>
      <c r="E21" s="3">
        <v>10</v>
      </c>
      <c r="F21" s="14"/>
      <c r="G21" s="3">
        <v>7</v>
      </c>
      <c r="I21" s="25">
        <f t="shared" si="0"/>
        <v>25</v>
      </c>
      <c r="K21" s="5">
        <f t="shared" si="1"/>
        <v>6.05</v>
      </c>
      <c r="L21" s="26">
        <f t="shared" si="2"/>
        <v>2</v>
      </c>
      <c r="N21" s="20">
        <f t="shared" si="3"/>
        <v>0</v>
      </c>
      <c r="O21" s="20">
        <f t="shared" si="4"/>
        <v>11</v>
      </c>
      <c r="P21" s="20">
        <f t="shared" si="5"/>
        <v>0</v>
      </c>
      <c r="Q21" s="20">
        <f t="shared" si="6"/>
        <v>14</v>
      </c>
      <c r="T21" s="2">
        <v>6.2490000000000006</v>
      </c>
      <c r="V21">
        <v>6.05</v>
      </c>
      <c r="W21" s="18">
        <f t="shared" si="7"/>
        <v>6.05</v>
      </c>
      <c r="X21" s="27">
        <f t="shared" si="8"/>
        <v>2</v>
      </c>
    </row>
    <row r="22" spans="1:24" s="2" customFormat="1" ht="12.75" customHeight="1">
      <c r="A22" s="29">
        <v>15</v>
      </c>
      <c r="B22" s="30" t="s">
        <v>90</v>
      </c>
      <c r="C22" s="41"/>
      <c r="D22" s="3"/>
      <c r="E22" s="3">
        <v>8</v>
      </c>
      <c r="F22" s="3"/>
      <c r="G22" s="3">
        <v>9</v>
      </c>
      <c r="I22" s="25">
        <f t="shared" si="0"/>
        <v>25</v>
      </c>
      <c r="K22" s="5">
        <f t="shared" si="1"/>
        <v>6.2</v>
      </c>
      <c r="L22" s="26">
        <f t="shared" si="2"/>
        <v>2</v>
      </c>
      <c r="N22" s="20">
        <f t="shared" si="3"/>
        <v>0</v>
      </c>
      <c r="O22" s="20">
        <f t="shared" si="4"/>
        <v>13</v>
      </c>
      <c r="P22" s="20">
        <f t="shared" si="5"/>
        <v>0</v>
      </c>
      <c r="Q22" s="20">
        <f t="shared" si="6"/>
        <v>12</v>
      </c>
      <c r="T22" s="2">
        <v>6.2</v>
      </c>
      <c r="V22">
        <v>6.21</v>
      </c>
      <c r="W22" s="18">
        <f t="shared" si="7"/>
        <v>6.2</v>
      </c>
      <c r="X22" s="27">
        <f t="shared" si="8"/>
        <v>2</v>
      </c>
    </row>
    <row r="23" spans="1:24" s="2" customFormat="1" ht="12.75" customHeight="1">
      <c r="A23" s="29">
        <v>16</v>
      </c>
      <c r="B23" s="30" t="s">
        <v>118</v>
      </c>
      <c r="D23" s="3"/>
      <c r="E23" s="3">
        <v>9</v>
      </c>
      <c r="F23" s="3">
        <v>9</v>
      </c>
      <c r="G23" s="3"/>
      <c r="I23" s="25">
        <f t="shared" si="0"/>
        <v>24</v>
      </c>
      <c r="K23" s="5">
        <f t="shared" si="1"/>
        <v>7.24</v>
      </c>
      <c r="L23" s="26">
        <f t="shared" si="2"/>
        <v>1</v>
      </c>
      <c r="N23" s="20">
        <f t="shared" si="3"/>
        <v>0</v>
      </c>
      <c r="O23" s="20">
        <f t="shared" si="4"/>
        <v>12</v>
      </c>
      <c r="P23" s="20">
        <f t="shared" si="5"/>
        <v>12</v>
      </c>
      <c r="Q23" s="20">
        <f t="shared" si="6"/>
        <v>0</v>
      </c>
      <c r="U23" s="47">
        <v>7.24</v>
      </c>
      <c r="V23"/>
      <c r="W23" s="18">
        <f t="shared" si="7"/>
        <v>7.24</v>
      </c>
      <c r="X23" s="27">
        <f t="shared" si="8"/>
        <v>1</v>
      </c>
    </row>
    <row r="24" spans="1:24" s="2" customFormat="1" ht="12.75">
      <c r="A24" s="29">
        <v>17</v>
      </c>
      <c r="B24" s="30" t="s">
        <v>166</v>
      </c>
      <c r="D24" s="3"/>
      <c r="E24" s="3">
        <v>10</v>
      </c>
      <c r="F24" s="3">
        <v>10</v>
      </c>
      <c r="G24" s="3"/>
      <c r="I24" s="25">
        <f t="shared" si="0"/>
        <v>22</v>
      </c>
      <c r="K24" s="5">
        <f t="shared" si="1"/>
        <v>7.76</v>
      </c>
      <c r="L24" s="26">
        <f t="shared" si="2"/>
        <v>1</v>
      </c>
      <c r="N24" s="20">
        <f t="shared" si="3"/>
        <v>0</v>
      </c>
      <c r="O24" s="20">
        <f t="shared" si="4"/>
        <v>11</v>
      </c>
      <c r="P24" s="20">
        <f t="shared" si="5"/>
        <v>11</v>
      </c>
      <c r="Q24" s="20">
        <f t="shared" si="6"/>
        <v>0</v>
      </c>
      <c r="U24" s="47">
        <v>7.76</v>
      </c>
      <c r="V24"/>
      <c r="W24" s="18">
        <f t="shared" si="7"/>
        <v>7.76</v>
      </c>
      <c r="X24" s="27">
        <f t="shared" si="8"/>
        <v>1</v>
      </c>
    </row>
    <row r="25" spans="1:24" s="2" customFormat="1" ht="12.75">
      <c r="A25" s="29">
        <v>18</v>
      </c>
      <c r="B25" s="30" t="s">
        <v>167</v>
      </c>
      <c r="D25" s="3"/>
      <c r="E25" s="3">
        <v>11</v>
      </c>
      <c r="F25" s="3">
        <v>11</v>
      </c>
      <c r="G25" s="3"/>
      <c r="I25" s="25">
        <f t="shared" si="0"/>
        <v>20</v>
      </c>
      <c r="K25" s="5">
        <f t="shared" si="1"/>
        <v>8.09</v>
      </c>
      <c r="L25" s="26">
        <f t="shared" si="2"/>
        <v>1</v>
      </c>
      <c r="N25" s="20">
        <f t="shared" si="3"/>
        <v>0</v>
      </c>
      <c r="O25" s="20">
        <f t="shared" si="4"/>
        <v>10</v>
      </c>
      <c r="P25" s="20">
        <f t="shared" si="5"/>
        <v>10</v>
      </c>
      <c r="Q25" s="20">
        <f t="shared" si="6"/>
        <v>0</v>
      </c>
      <c r="U25" s="47">
        <v>8.09</v>
      </c>
      <c r="V25"/>
      <c r="W25" s="18">
        <f t="shared" si="7"/>
        <v>8.09</v>
      </c>
      <c r="X25" s="27">
        <f t="shared" si="8"/>
        <v>1</v>
      </c>
    </row>
    <row r="26" spans="1:24" s="2" customFormat="1" ht="12.75" customHeight="1">
      <c r="A26" s="29">
        <v>19</v>
      </c>
      <c r="B26" s="30" t="s">
        <v>95</v>
      </c>
      <c r="C26" s="41"/>
      <c r="D26" s="3"/>
      <c r="E26" s="3">
        <v>13</v>
      </c>
      <c r="F26" s="14"/>
      <c r="G26" s="3">
        <v>13</v>
      </c>
      <c r="I26" s="25">
        <f t="shared" si="0"/>
        <v>16</v>
      </c>
      <c r="K26" s="5">
        <f t="shared" si="1"/>
        <v>6.562</v>
      </c>
      <c r="L26" s="26">
        <f t="shared" si="2"/>
        <v>2</v>
      </c>
      <c r="N26" s="20">
        <f t="shared" si="3"/>
        <v>0</v>
      </c>
      <c r="O26" s="20">
        <f t="shared" si="4"/>
        <v>8</v>
      </c>
      <c r="P26" s="20">
        <f t="shared" si="5"/>
        <v>0</v>
      </c>
      <c r="Q26" s="20">
        <f t="shared" si="6"/>
        <v>8</v>
      </c>
      <c r="T26" s="2">
        <v>6.562</v>
      </c>
      <c r="V26">
        <v>6.61</v>
      </c>
      <c r="W26" s="18">
        <f t="shared" si="7"/>
        <v>6.562</v>
      </c>
      <c r="X26" s="27">
        <f t="shared" si="8"/>
        <v>2</v>
      </c>
    </row>
    <row r="27" spans="1:24" s="2" customFormat="1" ht="12.75" customHeight="1">
      <c r="A27" s="29">
        <v>20</v>
      </c>
      <c r="B27" s="30" t="s">
        <v>93</v>
      </c>
      <c r="C27" s="41"/>
      <c r="D27" s="3"/>
      <c r="E27" s="3">
        <v>12</v>
      </c>
      <c r="F27" s="14"/>
      <c r="G27" s="3">
        <v>15</v>
      </c>
      <c r="I27" s="25">
        <f t="shared" si="0"/>
        <v>15</v>
      </c>
      <c r="K27" s="5">
        <f t="shared" si="1"/>
        <v>6.474</v>
      </c>
      <c r="L27" s="26">
        <f t="shared" si="2"/>
        <v>2</v>
      </c>
      <c r="N27" s="20">
        <f t="shared" si="3"/>
        <v>0</v>
      </c>
      <c r="O27" s="20">
        <f t="shared" si="4"/>
        <v>9</v>
      </c>
      <c r="P27" s="20">
        <f t="shared" si="5"/>
        <v>0</v>
      </c>
      <c r="Q27" s="20">
        <f t="shared" si="6"/>
        <v>6</v>
      </c>
      <c r="T27" s="2">
        <v>6.474</v>
      </c>
      <c r="V27">
        <v>7.07</v>
      </c>
      <c r="W27" s="18">
        <f t="shared" si="7"/>
        <v>6.474</v>
      </c>
      <c r="X27" s="27">
        <f t="shared" si="8"/>
        <v>2</v>
      </c>
    </row>
    <row r="28" spans="1:24" s="2" customFormat="1" ht="12.75" customHeight="1">
      <c r="A28" s="29">
        <v>21</v>
      </c>
      <c r="B28" s="30" t="s">
        <v>56</v>
      </c>
      <c r="C28" s="41"/>
      <c r="D28" s="3">
        <v>6</v>
      </c>
      <c r="E28" s="3"/>
      <c r="F28" s="14"/>
      <c r="G28" s="3"/>
      <c r="I28" s="25">
        <f t="shared" si="0"/>
        <v>15</v>
      </c>
      <c r="K28" s="5">
        <f t="shared" si="1"/>
        <v>7.327</v>
      </c>
      <c r="L28" s="26">
        <f t="shared" si="2"/>
        <v>1</v>
      </c>
      <c r="N28" s="20">
        <f t="shared" si="3"/>
        <v>15</v>
      </c>
      <c r="O28" s="20">
        <f t="shared" si="4"/>
        <v>0</v>
      </c>
      <c r="P28" s="20">
        <f t="shared" si="5"/>
        <v>0</v>
      </c>
      <c r="Q28" s="20">
        <f t="shared" si="6"/>
        <v>0</v>
      </c>
      <c r="S28" s="2">
        <v>7.327</v>
      </c>
      <c r="V28"/>
      <c r="W28" s="18">
        <f t="shared" si="7"/>
        <v>7.327</v>
      </c>
      <c r="X28" s="27">
        <f t="shared" si="8"/>
        <v>1</v>
      </c>
    </row>
    <row r="29" spans="1:24" s="2" customFormat="1" ht="12.75">
      <c r="A29" s="29">
        <v>22</v>
      </c>
      <c r="B29" s="30" t="s">
        <v>58</v>
      </c>
      <c r="C29" s="41"/>
      <c r="D29" s="3">
        <v>7</v>
      </c>
      <c r="E29" s="3"/>
      <c r="F29" s="14"/>
      <c r="G29" s="32"/>
      <c r="I29" s="25">
        <f t="shared" si="0"/>
        <v>14</v>
      </c>
      <c r="K29" s="5">
        <f t="shared" si="1"/>
        <v>9.926</v>
      </c>
      <c r="L29" s="26">
        <f t="shared" si="2"/>
        <v>1</v>
      </c>
      <c r="N29" s="20">
        <f t="shared" si="3"/>
        <v>14</v>
      </c>
      <c r="O29" s="20">
        <f t="shared" si="4"/>
        <v>0</v>
      </c>
      <c r="P29" s="20">
        <f t="shared" si="5"/>
        <v>0</v>
      </c>
      <c r="Q29" s="20">
        <f t="shared" si="6"/>
        <v>0</v>
      </c>
      <c r="S29" s="2">
        <v>9.926</v>
      </c>
      <c r="V29"/>
      <c r="W29" s="18">
        <f t="shared" si="7"/>
        <v>9.926</v>
      </c>
      <c r="X29" s="27">
        <f t="shared" si="8"/>
        <v>1</v>
      </c>
    </row>
    <row r="30" spans="1:24" s="2" customFormat="1" ht="12.75">
      <c r="A30" s="29">
        <v>23</v>
      </c>
      <c r="B30" s="30" t="s">
        <v>191</v>
      </c>
      <c r="C30" s="41"/>
      <c r="D30" s="3"/>
      <c r="E30" s="3"/>
      <c r="F30" s="14"/>
      <c r="G30" s="32">
        <v>11</v>
      </c>
      <c r="I30" s="25">
        <f t="shared" si="0"/>
        <v>10</v>
      </c>
      <c r="K30" s="5">
        <f t="shared" si="1"/>
        <v>6.24</v>
      </c>
      <c r="L30" s="26">
        <f t="shared" si="2"/>
        <v>1</v>
      </c>
      <c r="N30" s="20">
        <f t="shared" si="3"/>
        <v>0</v>
      </c>
      <c r="O30" s="20">
        <f t="shared" si="4"/>
        <v>0</v>
      </c>
      <c r="P30" s="20">
        <f t="shared" si="5"/>
        <v>0</v>
      </c>
      <c r="Q30" s="20">
        <f t="shared" si="6"/>
        <v>10</v>
      </c>
      <c r="V30">
        <v>6.24</v>
      </c>
      <c r="W30" s="18">
        <f t="shared" si="7"/>
        <v>6.24</v>
      </c>
      <c r="X30" s="27">
        <f t="shared" si="8"/>
        <v>1</v>
      </c>
    </row>
    <row r="31" spans="1:24" ht="12.75">
      <c r="A31" s="29">
        <v>24</v>
      </c>
      <c r="B31" s="33" t="s">
        <v>92</v>
      </c>
      <c r="C31" s="41"/>
      <c r="E31" s="3">
        <v>11</v>
      </c>
      <c r="F31" s="14"/>
      <c r="G31" s="3"/>
      <c r="I31" s="25">
        <f t="shared" si="0"/>
        <v>10</v>
      </c>
      <c r="J31" s="2"/>
      <c r="K31" s="5">
        <f t="shared" si="1"/>
        <v>6.36</v>
      </c>
      <c r="L31" s="26">
        <f t="shared" si="2"/>
        <v>1</v>
      </c>
      <c r="M31" s="2"/>
      <c r="N31" s="20">
        <f t="shared" si="3"/>
        <v>0</v>
      </c>
      <c r="O31" s="20">
        <f t="shared" si="4"/>
        <v>10</v>
      </c>
      <c r="P31" s="20">
        <f t="shared" si="5"/>
        <v>0</v>
      </c>
      <c r="Q31" s="20">
        <f t="shared" si="6"/>
        <v>0</v>
      </c>
      <c r="R31" s="2"/>
      <c r="S31" s="2"/>
      <c r="T31" s="2">
        <v>6.36</v>
      </c>
      <c r="U31" s="2"/>
      <c r="W31" s="18">
        <f t="shared" si="7"/>
        <v>6.36</v>
      </c>
      <c r="X31" s="27">
        <f t="shared" si="8"/>
        <v>1</v>
      </c>
    </row>
    <row r="32" spans="1:24" s="2" customFormat="1" ht="12.75" customHeight="1">
      <c r="A32" s="29">
        <v>25</v>
      </c>
      <c r="B32" s="30" t="s">
        <v>192</v>
      </c>
      <c r="C32" s="41"/>
      <c r="D32" s="3"/>
      <c r="E32" s="3"/>
      <c r="F32" s="14"/>
      <c r="G32" s="3">
        <v>12</v>
      </c>
      <c r="I32" s="25">
        <f t="shared" si="0"/>
        <v>9</v>
      </c>
      <c r="K32" s="5">
        <f t="shared" si="1"/>
        <v>6.48</v>
      </c>
      <c r="L32" s="26">
        <f t="shared" si="2"/>
        <v>1</v>
      </c>
      <c r="N32" s="20">
        <f t="shared" si="3"/>
        <v>0</v>
      </c>
      <c r="O32" s="20">
        <f t="shared" si="4"/>
        <v>0</v>
      </c>
      <c r="P32" s="20">
        <f t="shared" si="5"/>
        <v>0</v>
      </c>
      <c r="Q32" s="20">
        <f t="shared" si="6"/>
        <v>9</v>
      </c>
      <c r="V32">
        <v>6.48</v>
      </c>
      <c r="W32" s="18">
        <f t="shared" si="7"/>
        <v>6.48</v>
      </c>
      <c r="X32" s="27">
        <f t="shared" si="8"/>
        <v>1</v>
      </c>
    </row>
    <row r="33" spans="1:24" s="2" customFormat="1" ht="12.75" customHeight="1">
      <c r="A33" s="29">
        <v>26</v>
      </c>
      <c r="B33" s="30" t="s">
        <v>94</v>
      </c>
      <c r="C33" s="41"/>
      <c r="D33" s="3"/>
      <c r="E33" s="3">
        <v>14</v>
      </c>
      <c r="F33" s="14"/>
      <c r="G33" s="3"/>
      <c r="I33" s="25">
        <f t="shared" si="0"/>
        <v>7</v>
      </c>
      <c r="K33" s="5">
        <f t="shared" si="1"/>
        <v>6.697</v>
      </c>
      <c r="L33" s="26">
        <f t="shared" si="2"/>
        <v>1</v>
      </c>
      <c r="N33" s="20">
        <f t="shared" si="3"/>
        <v>0</v>
      </c>
      <c r="O33" s="20">
        <f t="shared" si="4"/>
        <v>7</v>
      </c>
      <c r="P33" s="20">
        <f t="shared" si="5"/>
        <v>0</v>
      </c>
      <c r="Q33" s="20">
        <f t="shared" si="6"/>
        <v>0</v>
      </c>
      <c r="T33" s="2">
        <v>6.697</v>
      </c>
      <c r="V33"/>
      <c r="W33" s="18">
        <f t="shared" si="7"/>
        <v>6.697</v>
      </c>
      <c r="X33" s="27">
        <f t="shared" si="8"/>
        <v>1</v>
      </c>
    </row>
    <row r="34" spans="1:24" s="2" customFormat="1" ht="12.75" customHeight="1">
      <c r="A34" s="29">
        <v>27</v>
      </c>
      <c r="B34" s="30" t="s">
        <v>193</v>
      </c>
      <c r="C34" s="41"/>
      <c r="D34" s="3"/>
      <c r="E34" s="3"/>
      <c r="F34" s="14"/>
      <c r="G34" s="3">
        <v>14</v>
      </c>
      <c r="I34" s="25">
        <f t="shared" si="0"/>
        <v>7</v>
      </c>
      <c r="K34" s="5">
        <f t="shared" si="1"/>
        <v>6.71</v>
      </c>
      <c r="L34" s="26">
        <f t="shared" si="2"/>
        <v>1</v>
      </c>
      <c r="N34" s="20">
        <f t="shared" si="3"/>
        <v>0</v>
      </c>
      <c r="O34" s="20">
        <f t="shared" si="4"/>
        <v>0</v>
      </c>
      <c r="P34" s="20">
        <f t="shared" si="5"/>
        <v>0</v>
      </c>
      <c r="Q34" s="20">
        <f t="shared" si="6"/>
        <v>7</v>
      </c>
      <c r="V34">
        <v>6.71</v>
      </c>
      <c r="W34" s="18">
        <f t="shared" si="7"/>
        <v>6.71</v>
      </c>
      <c r="X34" s="27">
        <f t="shared" si="8"/>
        <v>1</v>
      </c>
    </row>
    <row r="35" spans="1:24" s="2" customFormat="1" ht="12.75" customHeight="1">
      <c r="A35" s="29">
        <v>28</v>
      </c>
      <c r="B35" s="30" t="s">
        <v>86</v>
      </c>
      <c r="C35" s="41"/>
      <c r="D35" s="3"/>
      <c r="E35" s="3">
        <v>15</v>
      </c>
      <c r="F35" s="14"/>
      <c r="G35" s="32"/>
      <c r="I35" s="25">
        <f t="shared" si="0"/>
        <v>6</v>
      </c>
      <c r="K35" s="5">
        <f t="shared" si="1"/>
        <v>7.619</v>
      </c>
      <c r="L35" s="26">
        <f t="shared" si="2"/>
        <v>1</v>
      </c>
      <c r="N35" s="20">
        <f t="shared" si="3"/>
        <v>0</v>
      </c>
      <c r="O35" s="20">
        <f t="shared" si="4"/>
        <v>6</v>
      </c>
      <c r="P35" s="20">
        <f t="shared" si="5"/>
        <v>0</v>
      </c>
      <c r="Q35" s="20">
        <f t="shared" si="6"/>
        <v>0</v>
      </c>
      <c r="T35" s="2">
        <v>7.619</v>
      </c>
      <c r="V35"/>
      <c r="W35" s="18">
        <f t="shared" si="7"/>
        <v>7.619</v>
      </c>
      <c r="X35" s="27">
        <f t="shared" si="8"/>
        <v>1</v>
      </c>
    </row>
    <row r="36" spans="1:24" s="2" customFormat="1" ht="12.75">
      <c r="A36" s="29">
        <v>29</v>
      </c>
      <c r="B36" s="30" t="s">
        <v>107</v>
      </c>
      <c r="C36" s="41"/>
      <c r="D36" s="3"/>
      <c r="E36" s="3">
        <v>16</v>
      </c>
      <c r="F36" s="14"/>
      <c r="G36" s="32"/>
      <c r="I36" s="25">
        <f t="shared" si="0"/>
        <v>5</v>
      </c>
      <c r="K36" s="5">
        <f t="shared" si="1"/>
        <v>7.757</v>
      </c>
      <c r="L36" s="26">
        <f t="shared" si="2"/>
        <v>1</v>
      </c>
      <c r="N36" s="20">
        <f t="shared" si="3"/>
        <v>0</v>
      </c>
      <c r="O36" s="20">
        <f t="shared" si="4"/>
        <v>5</v>
      </c>
      <c r="P36" s="20">
        <f t="shared" si="5"/>
        <v>0</v>
      </c>
      <c r="Q36" s="20">
        <f t="shared" si="6"/>
        <v>0</v>
      </c>
      <c r="T36" s="2">
        <v>7.757</v>
      </c>
      <c r="V36"/>
      <c r="W36" s="18">
        <f t="shared" si="7"/>
        <v>7.757</v>
      </c>
      <c r="X36" s="27">
        <f t="shared" si="8"/>
        <v>1</v>
      </c>
    </row>
    <row r="37" ht="12.75">
      <c r="C37" s="41"/>
    </row>
    <row r="38" ht="12.75">
      <c r="C38" s="41"/>
    </row>
    <row r="39" ht="12.75">
      <c r="C39" s="41"/>
    </row>
    <row r="40" ht="12.75">
      <c r="C40" s="41"/>
    </row>
    <row r="41" ht="12.75">
      <c r="C41" s="41"/>
    </row>
    <row r="42" ht="12.75">
      <c r="C42" s="41"/>
    </row>
    <row r="43" ht="12.75">
      <c r="C43" s="41"/>
    </row>
    <row r="44" ht="12.75">
      <c r="C44" s="41"/>
    </row>
    <row r="45" ht="12.75">
      <c r="C45" s="41"/>
    </row>
    <row r="46" ht="12.75">
      <c r="C46" s="41"/>
    </row>
    <row r="47" ht="12.75">
      <c r="C47" s="41"/>
    </row>
    <row r="48" ht="12.75">
      <c r="C48" s="41"/>
    </row>
    <row r="49" ht="12.75">
      <c r="C49" s="41"/>
    </row>
    <row r="50" ht="12.75">
      <c r="C50" s="41"/>
    </row>
    <row r="51" ht="12.75">
      <c r="C51" s="41"/>
    </row>
    <row r="52" ht="12.75">
      <c r="C52" s="41"/>
    </row>
    <row r="53" ht="12.75">
      <c r="C53" s="41"/>
    </row>
    <row r="54" ht="12.75">
      <c r="C54" s="41"/>
    </row>
    <row r="55" ht="12.75">
      <c r="C55" s="41"/>
    </row>
    <row r="56" ht="12.75">
      <c r="C56" s="41"/>
    </row>
    <row r="57" ht="12.75">
      <c r="C57" s="41"/>
    </row>
    <row r="68" ht="12.75">
      <c r="C68" s="41"/>
    </row>
    <row r="69" ht="12.75">
      <c r="C69" s="41"/>
    </row>
    <row r="70" ht="12.75">
      <c r="C70" s="41"/>
    </row>
    <row r="71" ht="12.75">
      <c r="C71" s="41"/>
    </row>
    <row r="72" ht="12.75">
      <c r="C72" s="41"/>
    </row>
    <row r="73" ht="12.75">
      <c r="C73" s="41"/>
    </row>
  </sheetData>
  <conditionalFormatting sqref="N1:O6 P1:P4 P5:Q6 C1:C6">
    <cfRule type="cellIs" priority="1" dxfId="0" operator="equal" stopIfTrue="1">
      <formula>0</formula>
    </cfRule>
  </conditionalFormatting>
  <conditionalFormatting sqref="D1:G6 G8:G15 D8:F36 G29:G36 G17:G27 H8:H36">
    <cfRule type="cellIs" priority="2" dxfId="0" operator="equal" stopIfTrue="1">
      <formula>"-"</formula>
    </cfRule>
  </conditionalFormatting>
  <conditionalFormatting sqref="L8:L36">
    <cfRule type="cellIs" priority="3" dxfId="1" operator="greaterThan" stopIfTrue="1">
      <formula>3</formula>
    </cfRule>
    <cfRule type="cellIs" priority="4" dxfId="2" operator="lessThanOrEqual" stopIfTrue="1">
      <formula>0</formula>
    </cfRule>
  </conditionalFormatting>
  <conditionalFormatting sqref="U28:U36 C8:C57">
    <cfRule type="cellIs" priority="5" dxfId="4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4"/>
  <sheetViews>
    <sheetView showGridLines="0" zoomScale="75" zoomScaleNormal="75" workbookViewId="0" topLeftCell="A1">
      <pane xSplit="2" ySplit="7" topLeftCell="C8" activePane="bottomRight" state="frozen"/>
      <selection pane="topLeft" activeCell="A8" sqref="A8:IV97"/>
      <selection pane="topRight" activeCell="A8" sqref="A8:IV97"/>
      <selection pane="bottomLeft" activeCell="A8" sqref="A8:IV97"/>
      <selection pane="bottomRight" activeCell="A8" sqref="A8:B48"/>
    </sheetView>
  </sheetViews>
  <sheetFormatPr defaultColWidth="11.421875" defaultRowHeight="12.75" outlineLevelCol="1"/>
  <cols>
    <col min="1" max="1" width="4.421875" style="0" customWidth="1"/>
    <col min="2" max="2" width="31.421875" style="0" customWidth="1"/>
    <col min="3" max="3" width="3.28125" style="45" customWidth="1"/>
    <col min="4" max="5" width="12.28125" style="0" customWidth="1"/>
    <col min="6" max="7" width="12.28125" style="32" customWidth="1"/>
    <col min="8" max="8" width="1.421875" style="0" customWidth="1"/>
    <col min="9" max="9" width="9.00390625" style="0" customWidth="1"/>
    <col min="10" max="10" width="1.421875" style="0" customWidth="1"/>
    <col min="11" max="11" width="6.421875" style="0" customWidth="1"/>
    <col min="12" max="12" width="2.28125" style="0" customWidth="1"/>
    <col min="13" max="13" width="26.140625" style="0" customWidth="1"/>
    <col min="14" max="17" width="4.00390625" style="0" customWidth="1" outlineLevel="1"/>
    <col min="18" max="18" width="2.57421875" style="0" customWidth="1" outlineLevel="1"/>
    <col min="19" max="22" width="6.00390625" style="38" customWidth="1" outlineLevel="1"/>
    <col min="23" max="23" width="7.7109375" style="0" customWidth="1" outlineLevel="1"/>
    <col min="24" max="24" width="6.8515625" style="0" customWidth="1" outlineLevel="1"/>
  </cols>
  <sheetData>
    <row r="1" spans="1:24" s="2" customFormat="1" ht="12.75" customHeight="1">
      <c r="A1" s="1"/>
      <c r="C1" s="41"/>
      <c r="D1" s="3"/>
      <c r="E1" s="3"/>
      <c r="F1" s="3"/>
      <c r="G1" s="3"/>
      <c r="I1" s="4"/>
      <c r="K1" s="5"/>
      <c r="N1" s="3"/>
      <c r="O1" s="3"/>
      <c r="P1" s="3"/>
      <c r="Q1" s="3"/>
      <c r="S1" s="34"/>
      <c r="T1" s="34"/>
      <c r="U1" s="34"/>
      <c r="V1" s="34"/>
      <c r="W1" s="6"/>
      <c r="X1" s="6"/>
    </row>
    <row r="2" spans="1:24" s="8" customFormat="1" ht="12.75" customHeight="1">
      <c r="A2" s="7"/>
      <c r="C2" s="42"/>
      <c r="D2" s="9" t="s">
        <v>26</v>
      </c>
      <c r="E2" s="10"/>
      <c r="F2" s="9" t="s">
        <v>19</v>
      </c>
      <c r="G2" s="10"/>
      <c r="I2" s="11"/>
      <c r="J2" s="11"/>
      <c r="K2" s="11"/>
      <c r="N2" s="9"/>
      <c r="O2" s="10"/>
      <c r="P2" s="9"/>
      <c r="Q2" s="10"/>
      <c r="S2" s="35"/>
      <c r="T2" s="35"/>
      <c r="U2" s="35"/>
      <c r="V2" s="35"/>
      <c r="W2" s="12"/>
      <c r="X2" s="12"/>
    </row>
    <row r="3" spans="1:24" s="2" customFormat="1" ht="12.75" customHeight="1">
      <c r="A3" s="13"/>
      <c r="B3" s="13"/>
      <c r="C3" s="43"/>
      <c r="D3" s="14"/>
      <c r="E3" s="3"/>
      <c r="F3" s="3"/>
      <c r="G3" s="3"/>
      <c r="I3" s="4"/>
      <c r="K3" s="5"/>
      <c r="N3" s="14"/>
      <c r="O3" s="3"/>
      <c r="P3" s="3"/>
      <c r="Q3" s="3"/>
      <c r="S3" s="34"/>
      <c r="T3" s="34"/>
      <c r="U3" s="34"/>
      <c r="V3" s="34"/>
      <c r="W3" s="6"/>
      <c r="X3" s="6"/>
    </row>
    <row r="4" spans="1:24" s="2" customFormat="1" ht="12.75" customHeight="1">
      <c r="A4" s="13"/>
      <c r="B4" s="13"/>
      <c r="C4" s="43"/>
      <c r="D4" s="15" t="s">
        <v>25</v>
      </c>
      <c r="E4" s="16"/>
      <c r="F4" s="16"/>
      <c r="G4" s="16"/>
      <c r="I4" s="17"/>
      <c r="K4" s="18" t="s">
        <v>7</v>
      </c>
      <c r="L4" s="18"/>
      <c r="N4" s="19" t="s">
        <v>25</v>
      </c>
      <c r="O4" s="20"/>
      <c r="P4" s="20"/>
      <c r="Q4" s="20"/>
      <c r="S4" s="36" t="s">
        <v>25</v>
      </c>
      <c r="T4" s="37"/>
      <c r="U4" s="37"/>
      <c r="V4" s="37"/>
      <c r="W4" s="18" t="s">
        <v>7</v>
      </c>
      <c r="X4" s="18" t="s">
        <v>3</v>
      </c>
    </row>
    <row r="5" spans="1:24" s="2" customFormat="1" ht="12.75" customHeight="1">
      <c r="A5" s="23" t="s">
        <v>4</v>
      </c>
      <c r="B5" s="23" t="s">
        <v>24</v>
      </c>
      <c r="C5" s="44"/>
      <c r="D5" s="16" t="s">
        <v>6</v>
      </c>
      <c r="E5" s="16" t="s">
        <v>22</v>
      </c>
      <c r="F5" s="16" t="s">
        <v>5</v>
      </c>
      <c r="G5" s="16" t="s">
        <v>23</v>
      </c>
      <c r="I5" s="17" t="s">
        <v>7</v>
      </c>
      <c r="K5" s="18" t="s">
        <v>72</v>
      </c>
      <c r="L5" s="18"/>
      <c r="N5" s="20" t="str">
        <f>D5</f>
        <v>Barcelona</v>
      </c>
      <c r="O5" s="20" t="str">
        <f>E5</f>
        <v>Bordeaux</v>
      </c>
      <c r="P5" s="20" t="str">
        <f>F5</f>
        <v>Moscou</v>
      </c>
      <c r="Q5" s="20" t="str">
        <f>G5</f>
        <v>Milano</v>
      </c>
      <c r="S5" s="37" t="str">
        <f>N5</f>
        <v>Barcelona</v>
      </c>
      <c r="T5" s="37" t="str">
        <f>O5</f>
        <v>Bordeaux</v>
      </c>
      <c r="U5" s="37" t="str">
        <f>P5</f>
        <v>Moscou</v>
      </c>
      <c r="V5" s="37" t="str">
        <f>Q5</f>
        <v>Milano</v>
      </c>
      <c r="W5" s="18" t="s">
        <v>72</v>
      </c>
      <c r="X5" s="18" t="s">
        <v>10</v>
      </c>
    </row>
    <row r="6" spans="1:24" s="2" customFormat="1" ht="12.75" customHeight="1">
      <c r="A6" s="23"/>
      <c r="B6" s="23"/>
      <c r="C6" s="44"/>
      <c r="D6" s="16" t="s">
        <v>11</v>
      </c>
      <c r="E6" s="16" t="s">
        <v>11</v>
      </c>
      <c r="F6" s="16" t="s">
        <v>11</v>
      </c>
      <c r="G6" s="16" t="s">
        <v>11</v>
      </c>
      <c r="I6" s="17" t="s">
        <v>12</v>
      </c>
      <c r="K6" s="18" t="s">
        <v>73</v>
      </c>
      <c r="L6" s="18"/>
      <c r="N6" s="20" t="s">
        <v>14</v>
      </c>
      <c r="O6" s="20" t="s">
        <v>14</v>
      </c>
      <c r="P6" s="20" t="s">
        <v>14</v>
      </c>
      <c r="Q6" s="20" t="s">
        <v>14</v>
      </c>
      <c r="S6" s="22" t="s">
        <v>67</v>
      </c>
      <c r="T6" s="22" t="s">
        <v>67</v>
      </c>
      <c r="U6" s="22" t="s">
        <v>67</v>
      </c>
      <c r="V6" s="22" t="s">
        <v>67</v>
      </c>
      <c r="W6" s="18" t="s">
        <v>73</v>
      </c>
      <c r="X6" s="18" t="s">
        <v>16</v>
      </c>
    </row>
    <row r="8" spans="1:24" ht="12.75">
      <c r="A8" s="7">
        <v>1</v>
      </c>
      <c r="B8" s="31" t="s">
        <v>110</v>
      </c>
      <c r="C8" s="41"/>
      <c r="D8" s="3"/>
      <c r="E8" s="3">
        <v>2</v>
      </c>
      <c r="F8" s="3">
        <v>2</v>
      </c>
      <c r="G8" s="32">
        <v>5</v>
      </c>
      <c r="I8" s="25">
        <f>LARGE($N8:$Q8,1)+LARGE($N8:$Q8,2)+LARGE($N8:$Q8,3)</f>
        <v>54</v>
      </c>
      <c r="J8" s="2"/>
      <c r="K8" s="5">
        <f>W8</f>
        <v>140</v>
      </c>
      <c r="L8" s="26">
        <f>COUNTA(S8:V8)</f>
        <v>3</v>
      </c>
      <c r="M8" s="2"/>
      <c r="N8" s="20">
        <f>IF(D8&lt;1,0,IF(D8&gt;20,0,21-D8))</f>
        <v>0</v>
      </c>
      <c r="O8" s="20">
        <f>IF(E8&lt;1,0,IF(E8&gt;20,0,21-E8))</f>
        <v>19</v>
      </c>
      <c r="P8" s="20">
        <f>IF(F8&lt;1,0,IF(F8&gt;20,0,21-F8))</f>
        <v>19</v>
      </c>
      <c r="Q8" s="20">
        <f>IF(G8&lt;1,0,IF(G8&gt;20,0,21-G8))</f>
        <v>16</v>
      </c>
      <c r="R8" s="2"/>
      <c r="S8" s="34"/>
      <c r="T8" s="40">
        <v>140</v>
      </c>
      <c r="U8" s="47">
        <v>140</v>
      </c>
      <c r="V8">
        <v>130</v>
      </c>
      <c r="W8" s="18">
        <f>MAX(S8:V8)</f>
        <v>140</v>
      </c>
      <c r="X8" s="27">
        <f>COUNTA(S8:V8)</f>
        <v>3</v>
      </c>
    </row>
    <row r="9" spans="1:24" s="2" customFormat="1" ht="12.75" customHeight="1">
      <c r="A9" s="7">
        <v>2</v>
      </c>
      <c r="B9" s="8" t="s">
        <v>62</v>
      </c>
      <c r="C9" s="41"/>
      <c r="D9" s="3">
        <v>1</v>
      </c>
      <c r="E9" s="3">
        <v>5</v>
      </c>
      <c r="F9" s="32"/>
      <c r="G9" s="32">
        <v>6</v>
      </c>
      <c r="I9" s="25">
        <f>LARGE($N9:$Q9,1)+LARGE($N9:$Q9,2)+LARGE($N9:$Q9,3)</f>
        <v>51</v>
      </c>
      <c r="K9" s="5">
        <f>W9</f>
        <v>132</v>
      </c>
      <c r="L9" s="26">
        <f>COUNTA(S9:V9)</f>
        <v>3</v>
      </c>
      <c r="N9" s="20">
        <f>IF(D9&lt;1,0,IF(D9&gt;20,0,21-D9))</f>
        <v>20</v>
      </c>
      <c r="O9" s="20">
        <f>IF(E9&lt;1,0,IF(E9&gt;20,0,21-E9))</f>
        <v>16</v>
      </c>
      <c r="P9" s="20">
        <f>IF(F9&lt;1,0,IF(F9&gt;20,0,21-F9))</f>
        <v>0</v>
      </c>
      <c r="Q9" s="20">
        <f>IF(G9&lt;1,0,IF(G9&gt;20,0,21-G9))</f>
        <v>15</v>
      </c>
      <c r="S9" s="40">
        <v>132</v>
      </c>
      <c r="T9" s="40">
        <v>130</v>
      </c>
      <c r="U9" s="38"/>
      <c r="V9">
        <v>130</v>
      </c>
      <c r="W9" s="18">
        <f>MAX(S9:V9)</f>
        <v>132</v>
      </c>
      <c r="X9" s="27">
        <f>COUNTA(S9:V9)</f>
        <v>3</v>
      </c>
    </row>
    <row r="10" spans="1:24" s="2" customFormat="1" ht="12.75" customHeight="1">
      <c r="A10" s="7">
        <v>3</v>
      </c>
      <c r="B10" s="8" t="s">
        <v>68</v>
      </c>
      <c r="C10" s="41"/>
      <c r="D10" s="3">
        <v>2</v>
      </c>
      <c r="E10" s="3">
        <v>7</v>
      </c>
      <c r="F10" s="32"/>
      <c r="G10" s="32">
        <v>4</v>
      </c>
      <c r="I10" s="25">
        <f>LARGE($N10:$Q10,1)+LARGE($N10:$Q10,2)+LARGE($N10:$Q10,3)</f>
        <v>50</v>
      </c>
      <c r="K10" s="5">
        <f>W10</f>
        <v>130</v>
      </c>
      <c r="L10" s="26">
        <f>COUNTA(S10:V10)</f>
        <v>3</v>
      </c>
      <c r="N10" s="20">
        <f>IF(D10&lt;1,0,IF(D10&gt;20,0,21-D10))</f>
        <v>19</v>
      </c>
      <c r="O10" s="20">
        <f>IF(E10&lt;1,0,IF(E10&gt;20,0,21-E10))</f>
        <v>14</v>
      </c>
      <c r="P10" s="20">
        <f>IF(F10&lt;1,0,IF(F10&gt;20,0,21-F10))</f>
        <v>0</v>
      </c>
      <c r="Q10" s="20">
        <f>IF(G10&lt;1,0,IF(G10&gt;20,0,21-G10))</f>
        <v>17</v>
      </c>
      <c r="S10" s="40">
        <v>130</v>
      </c>
      <c r="T10" s="40">
        <v>125</v>
      </c>
      <c r="U10" s="38"/>
      <c r="V10">
        <v>130</v>
      </c>
      <c r="W10" s="18">
        <f>MAX(S10:V10)</f>
        <v>130</v>
      </c>
      <c r="X10" s="27">
        <f>COUNTA(S10:V10)</f>
        <v>3</v>
      </c>
    </row>
    <row r="11" spans="1:24" s="2" customFormat="1" ht="12.75" customHeight="1">
      <c r="A11" s="7">
        <v>4</v>
      </c>
      <c r="B11" s="8" t="s">
        <v>34</v>
      </c>
      <c r="C11" s="41"/>
      <c r="D11" s="3">
        <v>3</v>
      </c>
      <c r="E11" s="3"/>
      <c r="F11" s="3">
        <v>5</v>
      </c>
      <c r="G11" s="32">
        <v>10</v>
      </c>
      <c r="I11" s="25">
        <f>LARGE($N11:$Q11,1)+LARGE($N11:$Q11,2)+LARGE($N11:$Q11,3)</f>
        <v>45</v>
      </c>
      <c r="K11" s="5">
        <f>W11</f>
        <v>125</v>
      </c>
      <c r="L11" s="26">
        <f>COUNTA(S11:V11)</f>
        <v>3</v>
      </c>
      <c r="N11" s="20">
        <f>IF(D11&lt;1,0,IF(D11&gt;20,0,21-D11))</f>
        <v>18</v>
      </c>
      <c r="O11" s="20">
        <f>IF(E11&lt;1,0,IF(E11&gt;20,0,21-E11))</f>
        <v>0</v>
      </c>
      <c r="P11" s="20">
        <f>IF(F11&lt;1,0,IF(F11&gt;20,0,21-F11))</f>
        <v>16</v>
      </c>
      <c r="Q11" s="20">
        <f>IF(G11&lt;1,0,IF(G11&gt;20,0,21-G11))</f>
        <v>11</v>
      </c>
      <c r="S11" s="40">
        <v>125</v>
      </c>
      <c r="T11" s="34"/>
      <c r="U11" s="47">
        <v>125</v>
      </c>
      <c r="V11">
        <v>125</v>
      </c>
      <c r="W11" s="18">
        <f>MAX(S11:V11)</f>
        <v>125</v>
      </c>
      <c r="X11" s="27">
        <f>COUNTA(S11:V11)</f>
        <v>3</v>
      </c>
    </row>
    <row r="12" spans="1:24" s="2" customFormat="1" ht="12.75" customHeight="1">
      <c r="A12" s="7">
        <v>5</v>
      </c>
      <c r="B12" s="8" t="s">
        <v>109</v>
      </c>
      <c r="C12" s="41"/>
      <c r="D12" s="3"/>
      <c r="E12" s="3">
        <v>1</v>
      </c>
      <c r="F12" s="3"/>
      <c r="G12" s="3">
        <v>1</v>
      </c>
      <c r="I12" s="25">
        <f>LARGE($N12:$Q12,1)+LARGE($N12:$Q12,2)+LARGE($N12:$Q12,3)</f>
        <v>40</v>
      </c>
      <c r="K12" s="5">
        <f>W12</f>
        <v>145</v>
      </c>
      <c r="L12" s="26">
        <f>COUNTA(S12:V12)</f>
        <v>2</v>
      </c>
      <c r="N12" s="20">
        <f>IF(D12&lt;1,0,IF(D12&gt;20,0,21-D12))</f>
        <v>0</v>
      </c>
      <c r="O12" s="20">
        <f>IF(E12&lt;1,0,IF(E12&gt;20,0,21-E12))</f>
        <v>20</v>
      </c>
      <c r="P12" s="20">
        <f>IF(F12&lt;1,0,IF(F12&gt;20,0,21-F12))</f>
        <v>0</v>
      </c>
      <c r="Q12" s="20">
        <f>IF(G12&lt;1,0,IF(G12&gt;20,0,21-G12))</f>
        <v>20</v>
      </c>
      <c r="S12" s="34"/>
      <c r="T12" s="40">
        <v>145</v>
      </c>
      <c r="U12" s="38"/>
      <c r="V12">
        <v>140</v>
      </c>
      <c r="W12" s="18">
        <f>MAX(S12:V12)</f>
        <v>145</v>
      </c>
      <c r="X12" s="27">
        <f>COUNTA(S12:V12)</f>
        <v>2</v>
      </c>
    </row>
    <row r="13" spans="1:24" s="2" customFormat="1" ht="12.75" customHeight="1">
      <c r="A13" s="7">
        <v>6</v>
      </c>
      <c r="B13" s="8" t="s">
        <v>99</v>
      </c>
      <c r="C13" s="41"/>
      <c r="D13" s="3"/>
      <c r="E13" s="3">
        <v>6</v>
      </c>
      <c r="F13" s="3"/>
      <c r="G13" s="3">
        <v>3</v>
      </c>
      <c r="I13" s="25">
        <f>LARGE($N13:$Q13,1)+LARGE($N13:$Q13,2)+LARGE($N13:$Q13,3)</f>
        <v>33</v>
      </c>
      <c r="K13" s="5">
        <f>W13</f>
        <v>135</v>
      </c>
      <c r="L13" s="26">
        <f>COUNTA(S13:V13)</f>
        <v>2</v>
      </c>
      <c r="N13" s="20">
        <f>IF(D13&lt;1,0,IF(D13&gt;20,0,21-D13))</f>
        <v>0</v>
      </c>
      <c r="O13" s="20">
        <f>IF(E13&lt;1,0,IF(E13&gt;20,0,21-E13))</f>
        <v>15</v>
      </c>
      <c r="P13" s="20">
        <f>IF(F13&lt;1,0,IF(F13&gt;20,0,21-F13))</f>
        <v>0</v>
      </c>
      <c r="Q13" s="20">
        <f>IF(G13&lt;1,0,IF(G13&gt;20,0,21-G13))</f>
        <v>18</v>
      </c>
      <c r="S13" s="34"/>
      <c r="T13" s="40">
        <v>130</v>
      </c>
      <c r="U13" s="38"/>
      <c r="V13">
        <v>135</v>
      </c>
      <c r="W13" s="18">
        <f>MAX(S13:V13)</f>
        <v>135</v>
      </c>
      <c r="X13" s="27">
        <f>COUNTA(S13:V13)</f>
        <v>2</v>
      </c>
    </row>
    <row r="14" spans="1:24" ht="12.75">
      <c r="A14" s="7">
        <v>7</v>
      </c>
      <c r="B14" s="31" t="s">
        <v>111</v>
      </c>
      <c r="C14" s="41"/>
      <c r="D14" s="3"/>
      <c r="E14" s="3">
        <v>3</v>
      </c>
      <c r="F14" s="3"/>
      <c r="G14" s="32">
        <v>8</v>
      </c>
      <c r="I14" s="25">
        <f>LARGE($N14:$Q14,1)+LARGE($N14:$Q14,2)+LARGE($N14:$Q14,3)</f>
        <v>31</v>
      </c>
      <c r="J14" s="2"/>
      <c r="K14" s="5">
        <f>W14</f>
        <v>135</v>
      </c>
      <c r="L14" s="26">
        <f>COUNTA(S14:V14)</f>
        <v>2</v>
      </c>
      <c r="M14" s="2"/>
      <c r="N14" s="20">
        <f>IF(D14&lt;1,0,IF(D14&gt;20,0,21-D14))</f>
        <v>0</v>
      </c>
      <c r="O14" s="20">
        <f>IF(E14&lt;1,0,IF(E14&gt;20,0,21-E14))</f>
        <v>18</v>
      </c>
      <c r="P14" s="20">
        <f>IF(F14&lt;1,0,IF(F14&gt;20,0,21-F14))</f>
        <v>0</v>
      </c>
      <c r="Q14" s="20">
        <f>IF(G14&lt;1,0,IF(G14&gt;20,0,21-G14))</f>
        <v>13</v>
      </c>
      <c r="R14" s="2"/>
      <c r="S14" s="34"/>
      <c r="T14" s="40">
        <v>135</v>
      </c>
      <c r="V14">
        <v>125</v>
      </c>
      <c r="W14" s="18">
        <f>MAX(S14:V14)</f>
        <v>135</v>
      </c>
      <c r="X14" s="27">
        <f>COUNTA(S14:V14)</f>
        <v>2</v>
      </c>
    </row>
    <row r="15" spans="1:24" s="2" customFormat="1" ht="12.75" customHeight="1">
      <c r="A15" s="7">
        <v>8</v>
      </c>
      <c r="B15" s="8" t="s">
        <v>35</v>
      </c>
      <c r="C15" s="41"/>
      <c r="D15" s="3">
        <v>7</v>
      </c>
      <c r="E15" s="3">
        <v>8</v>
      </c>
      <c r="F15" s="3"/>
      <c r="G15" s="32"/>
      <c r="I15" s="25">
        <f>LARGE($N15:$Q15,1)+LARGE($N15:$Q15,2)+LARGE($N15:$Q15,3)</f>
        <v>27</v>
      </c>
      <c r="K15" s="5">
        <f>W15</f>
        <v>120</v>
      </c>
      <c r="L15" s="26">
        <f>COUNTA(S15:V15)</f>
        <v>2</v>
      </c>
      <c r="N15" s="20">
        <f>IF(D15&lt;1,0,IF(D15&gt;20,0,21-D15))</f>
        <v>14</v>
      </c>
      <c r="O15" s="20">
        <f>IF(E15&lt;1,0,IF(E15&gt;20,0,21-E15))</f>
        <v>13</v>
      </c>
      <c r="P15" s="20">
        <f>IF(F15&lt;1,0,IF(F15&gt;20,0,21-F15))</f>
        <v>0</v>
      </c>
      <c r="Q15" s="20">
        <f>IF(G15&lt;1,0,IF(G15&gt;20,0,21-G15))</f>
        <v>0</v>
      </c>
      <c r="S15" s="40">
        <v>120</v>
      </c>
      <c r="T15" s="40">
        <v>120</v>
      </c>
      <c r="U15" s="38"/>
      <c r="V15"/>
      <c r="W15" s="18">
        <f>MAX(S15:V15)</f>
        <v>120</v>
      </c>
      <c r="X15" s="27">
        <f>COUNTA(S15:V15)</f>
        <v>2</v>
      </c>
    </row>
    <row r="16" spans="1:24" s="2" customFormat="1" ht="12.75" customHeight="1">
      <c r="A16" s="7">
        <v>9</v>
      </c>
      <c r="B16" s="8" t="s">
        <v>174</v>
      </c>
      <c r="C16" s="41"/>
      <c r="D16" s="3"/>
      <c r="E16" s="3"/>
      <c r="F16" s="3">
        <v>1</v>
      </c>
      <c r="G16" s="3"/>
      <c r="I16" s="25">
        <f>LARGE($N16:$Q16,1)+LARGE($N16:$Q16,2)+LARGE($N16:$Q16,3)</f>
        <v>20</v>
      </c>
      <c r="K16" s="5">
        <f>W16</f>
        <v>145</v>
      </c>
      <c r="L16" s="26">
        <f>COUNTA(S16:V16)</f>
        <v>1</v>
      </c>
      <c r="N16" s="20">
        <f>IF(D16&lt;1,0,IF(D16&gt;20,0,21-D16))</f>
        <v>0</v>
      </c>
      <c r="O16" s="20">
        <f>IF(E16&lt;1,0,IF(E16&gt;20,0,21-E16))</f>
        <v>0</v>
      </c>
      <c r="P16" s="20">
        <f>IF(F16&lt;1,0,IF(F16&gt;20,0,21-F16))</f>
        <v>20</v>
      </c>
      <c r="Q16" s="20">
        <f>IF(G16&lt;1,0,IF(G16&gt;20,0,21-G16))</f>
        <v>0</v>
      </c>
      <c r="S16" s="34"/>
      <c r="T16" s="34"/>
      <c r="U16" s="47">
        <v>145</v>
      </c>
      <c r="V16"/>
      <c r="W16" s="18">
        <f>MAX(S16:V16)</f>
        <v>145</v>
      </c>
      <c r="X16" s="27">
        <f>COUNTA(S16:V16)</f>
        <v>1</v>
      </c>
    </row>
    <row r="17" spans="1:24" ht="12.75">
      <c r="A17" s="7">
        <v>10</v>
      </c>
      <c r="B17" s="31" t="s">
        <v>187</v>
      </c>
      <c r="C17" s="41"/>
      <c r="F17" s="3"/>
      <c r="G17" s="32">
        <v>2</v>
      </c>
      <c r="I17" s="25">
        <f>LARGE($N17:$Q17,1)+LARGE($N17:$Q17,2)+LARGE($N17:$Q17,3)</f>
        <v>19</v>
      </c>
      <c r="J17" s="2"/>
      <c r="K17" s="5">
        <f>W17</f>
        <v>135</v>
      </c>
      <c r="L17" s="26">
        <f>COUNTA(S17:V17)</f>
        <v>1</v>
      </c>
      <c r="M17" s="2"/>
      <c r="N17" s="20">
        <f>IF(D17&lt;1,0,IF(D17&gt;20,0,21-D17))</f>
        <v>0</v>
      </c>
      <c r="O17" s="20">
        <f>IF(E17&lt;1,0,IF(E17&gt;20,0,21-E17))</f>
        <v>0</v>
      </c>
      <c r="P17" s="20">
        <f>IF(F17&lt;1,0,IF(F17&gt;20,0,21-F17))</f>
        <v>0</v>
      </c>
      <c r="Q17" s="20">
        <f>IF(G17&lt;1,0,IF(G17&gt;20,0,21-G17))</f>
        <v>19</v>
      </c>
      <c r="R17" s="2"/>
      <c r="S17" s="34"/>
      <c r="T17" s="34"/>
      <c r="V17">
        <v>135</v>
      </c>
      <c r="W17" s="18">
        <f>MAX(S17:V17)</f>
        <v>135</v>
      </c>
      <c r="X17" s="27">
        <f>COUNTA(S17:V17)</f>
        <v>1</v>
      </c>
    </row>
    <row r="18" spans="1:24" s="2" customFormat="1" ht="12.75" customHeight="1">
      <c r="A18" s="7">
        <v>11</v>
      </c>
      <c r="B18" s="8" t="s">
        <v>175</v>
      </c>
      <c r="C18" s="41"/>
      <c r="D18" s="3"/>
      <c r="E18" s="3"/>
      <c r="F18" s="3">
        <v>3</v>
      </c>
      <c r="G18" s="32"/>
      <c r="I18" s="25">
        <f>LARGE($N18:$Q18,1)+LARGE($N18:$Q18,2)+LARGE($N18:$Q18,3)</f>
        <v>18</v>
      </c>
      <c r="K18" s="5">
        <f>W18</f>
        <v>135</v>
      </c>
      <c r="L18" s="26">
        <f>COUNTA(S18:V18)</f>
        <v>1</v>
      </c>
      <c r="N18" s="20">
        <f>IF(D18&lt;1,0,IF(D18&gt;20,0,21-D18))</f>
        <v>0</v>
      </c>
      <c r="O18" s="20">
        <f>IF(E18&lt;1,0,IF(E18&gt;20,0,21-E18))</f>
        <v>0</v>
      </c>
      <c r="P18" s="20">
        <f>IF(F18&lt;1,0,IF(F18&gt;20,0,21-F18))</f>
        <v>18</v>
      </c>
      <c r="Q18" s="20">
        <f>IF(G18&lt;1,0,IF(G18&gt;20,0,21-G18))</f>
        <v>0</v>
      </c>
      <c r="S18" s="34"/>
      <c r="T18" s="34"/>
      <c r="U18" s="47">
        <v>135</v>
      </c>
      <c r="V18"/>
      <c r="W18" s="18">
        <f>MAX(S18:V18)</f>
        <v>135</v>
      </c>
      <c r="X18" s="27">
        <f>COUNTA(S18:V18)</f>
        <v>1</v>
      </c>
    </row>
    <row r="19" spans="1:24" s="2" customFormat="1" ht="12.75" customHeight="1">
      <c r="A19" s="7">
        <v>12</v>
      </c>
      <c r="B19" s="8" t="s">
        <v>112</v>
      </c>
      <c r="C19" s="41"/>
      <c r="D19" s="3"/>
      <c r="E19" s="3">
        <v>4</v>
      </c>
      <c r="F19" s="3"/>
      <c r="G19" s="3"/>
      <c r="I19" s="25">
        <f>LARGE($N19:$Q19,1)+LARGE($N19:$Q19,2)+LARGE($N19:$Q19,3)</f>
        <v>17</v>
      </c>
      <c r="K19" s="5">
        <f>W19</f>
        <v>135</v>
      </c>
      <c r="L19" s="26">
        <f>COUNTA(S19:V19)</f>
        <v>1</v>
      </c>
      <c r="N19" s="20">
        <f>IF(D19&lt;1,0,IF(D19&gt;20,0,21-D19))</f>
        <v>0</v>
      </c>
      <c r="O19" s="20">
        <f>IF(E19&lt;1,0,IF(E19&gt;20,0,21-E19))</f>
        <v>17</v>
      </c>
      <c r="P19" s="20">
        <f>IF(F19&lt;1,0,IF(F19&gt;20,0,21-F19))</f>
        <v>0</v>
      </c>
      <c r="Q19" s="20">
        <f>IF(G19&lt;1,0,IF(G19&gt;20,0,21-G19))</f>
        <v>0</v>
      </c>
      <c r="S19" s="34"/>
      <c r="T19" s="40">
        <v>135</v>
      </c>
      <c r="U19" s="38"/>
      <c r="V19"/>
      <c r="W19" s="18">
        <f>MAX(S19:V19)</f>
        <v>135</v>
      </c>
      <c r="X19" s="27">
        <f>COUNTA(S19:V19)</f>
        <v>1</v>
      </c>
    </row>
    <row r="20" spans="1:26" ht="12.75">
      <c r="A20" s="7">
        <v>14</v>
      </c>
      <c r="B20" s="31" t="s">
        <v>176</v>
      </c>
      <c r="C20" s="41"/>
      <c r="D20" s="3"/>
      <c r="E20" s="3"/>
      <c r="F20" s="3">
        <v>4</v>
      </c>
      <c r="G20" s="3"/>
      <c r="I20" s="25">
        <f>LARGE($N20:$Q20,1)+LARGE($N20:$Q20,2)+LARGE($N20:$Q20,3)</f>
        <v>17</v>
      </c>
      <c r="J20" s="2"/>
      <c r="K20" s="5">
        <f>W20</f>
        <v>125</v>
      </c>
      <c r="L20" s="26">
        <f>COUNTA(S20:V20)</f>
        <v>1</v>
      </c>
      <c r="M20" s="2"/>
      <c r="N20" s="20">
        <f>IF(D20&lt;1,0,IF(D20&gt;20,0,21-D20))</f>
        <v>0</v>
      </c>
      <c r="O20" s="20">
        <f>IF(E20&lt;1,0,IF(E20&gt;20,0,21-E20))</f>
        <v>0</v>
      </c>
      <c r="P20" s="20">
        <f>IF(F20&lt;1,0,IF(F20&gt;20,0,21-F20))</f>
        <v>17</v>
      </c>
      <c r="Q20" s="20">
        <f>IF(G20&lt;1,0,IF(G20&gt;20,0,21-G20))</f>
        <v>0</v>
      </c>
      <c r="R20" s="2"/>
      <c r="S20" s="34"/>
      <c r="T20" s="34"/>
      <c r="U20" s="47">
        <v>125</v>
      </c>
      <c r="V20"/>
      <c r="W20" s="18">
        <f>MAX(S20:V20)</f>
        <v>125</v>
      </c>
      <c r="X20" s="27">
        <f>COUNTA(S20:V20)</f>
        <v>1</v>
      </c>
      <c r="Y20" s="2"/>
      <c r="Z20" s="2"/>
    </row>
    <row r="21" spans="1:24" s="2" customFormat="1" ht="12.75" customHeight="1">
      <c r="A21" s="7">
        <v>15</v>
      </c>
      <c r="B21" s="8" t="s">
        <v>69</v>
      </c>
      <c r="C21" s="41"/>
      <c r="D21" s="3">
        <v>4</v>
      </c>
      <c r="E21" s="3"/>
      <c r="F21" s="32"/>
      <c r="G21" s="32"/>
      <c r="I21" s="25">
        <f>LARGE($N21:$Q21,1)+LARGE($N21:$Q21,2)+LARGE($N21:$Q21,3)</f>
        <v>17</v>
      </c>
      <c r="K21" s="5">
        <f>W21</f>
        <v>120</v>
      </c>
      <c r="L21" s="26">
        <f>COUNTA(S21:V21)</f>
        <v>1</v>
      </c>
      <c r="N21" s="20">
        <f>IF(D21&lt;1,0,IF(D21&gt;20,0,21-D21))</f>
        <v>17</v>
      </c>
      <c r="O21" s="20">
        <f>IF(E21&lt;1,0,IF(E21&gt;20,0,21-E21))</f>
        <v>0</v>
      </c>
      <c r="P21" s="20">
        <f>IF(F21&lt;1,0,IF(F21&gt;20,0,21-F21))</f>
        <v>0</v>
      </c>
      <c r="Q21" s="20">
        <f>IF(G21&lt;1,0,IF(G21&gt;20,0,21-G21))</f>
        <v>0</v>
      </c>
      <c r="S21" s="40">
        <v>120</v>
      </c>
      <c r="T21" s="34"/>
      <c r="U21" s="38"/>
      <c r="V21"/>
      <c r="W21" s="18">
        <f>MAX(S21:V21)</f>
        <v>120</v>
      </c>
      <c r="X21" s="27">
        <f>COUNTA(S21:V21)</f>
        <v>1</v>
      </c>
    </row>
    <row r="22" spans="1:24" s="2" customFormat="1" ht="12.75" customHeight="1">
      <c r="A22" s="7">
        <v>16</v>
      </c>
      <c r="B22" s="8" t="s">
        <v>36</v>
      </c>
      <c r="C22" s="41"/>
      <c r="D22" s="3">
        <v>5</v>
      </c>
      <c r="E22" s="3"/>
      <c r="F22" s="32"/>
      <c r="G22" s="32"/>
      <c r="I22" s="25">
        <f>LARGE($N22:$Q22,1)+LARGE($N22:$Q22,2)+LARGE($N22:$Q22,3)</f>
        <v>16</v>
      </c>
      <c r="K22" s="5">
        <f>W22</f>
        <v>120</v>
      </c>
      <c r="L22" s="26">
        <f>COUNTA(S22:V22)</f>
        <v>1</v>
      </c>
      <c r="N22" s="20">
        <f>IF(D22&lt;1,0,IF(D22&gt;20,0,21-D22))</f>
        <v>16</v>
      </c>
      <c r="O22" s="20">
        <f>IF(E22&lt;1,0,IF(E22&gt;20,0,21-E22))</f>
        <v>0</v>
      </c>
      <c r="P22" s="20">
        <f>IF(F22&lt;1,0,IF(F22&gt;20,0,21-F22))</f>
        <v>0</v>
      </c>
      <c r="Q22" s="20">
        <f>IF(G22&lt;1,0,IF(G22&gt;20,0,21-G22))</f>
        <v>0</v>
      </c>
      <c r="S22" s="40">
        <v>120</v>
      </c>
      <c r="T22" s="34"/>
      <c r="U22" s="38"/>
      <c r="V22"/>
      <c r="W22" s="18">
        <f>MAX(S22:V22)</f>
        <v>120</v>
      </c>
      <c r="X22" s="27">
        <f>COUNTA(S22:V22)</f>
        <v>1</v>
      </c>
    </row>
    <row r="23" spans="1:24" s="2" customFormat="1" ht="12.75" customHeight="1">
      <c r="A23" s="7">
        <v>17</v>
      </c>
      <c r="B23" s="8" t="s">
        <v>188</v>
      </c>
      <c r="C23" s="41"/>
      <c r="D23" s="3"/>
      <c r="E23" s="3"/>
      <c r="F23" s="3"/>
      <c r="G23" s="3">
        <v>6</v>
      </c>
      <c r="I23" s="25">
        <f>LARGE($N23:$Q23,1)+LARGE($N23:$Q23,2)+LARGE($N23:$Q23,3)</f>
        <v>15</v>
      </c>
      <c r="K23" s="5">
        <f>W23</f>
        <v>130</v>
      </c>
      <c r="L23" s="26">
        <f>COUNTA(S23:V23)</f>
        <v>1</v>
      </c>
      <c r="N23" s="20">
        <f>IF(D23&lt;1,0,IF(D23&gt;20,0,21-D23))</f>
        <v>0</v>
      </c>
      <c r="O23" s="20">
        <f>IF(E23&lt;1,0,IF(E23&gt;20,0,21-E23))</f>
        <v>0</v>
      </c>
      <c r="P23" s="20">
        <f>IF(F23&lt;1,0,IF(F23&gt;20,0,21-F23))</f>
        <v>0</v>
      </c>
      <c r="Q23" s="20">
        <f>IF(G23&lt;1,0,IF(G23&gt;20,0,21-G23))</f>
        <v>15</v>
      </c>
      <c r="S23" s="34"/>
      <c r="T23" s="34"/>
      <c r="U23" s="38"/>
      <c r="V23">
        <v>130</v>
      </c>
      <c r="W23" s="18">
        <f>MAX(S23:V23)</f>
        <v>130</v>
      </c>
      <c r="X23" s="27">
        <f>COUNTA(S23:V23)</f>
        <v>1</v>
      </c>
    </row>
    <row r="24" spans="1:24" s="2" customFormat="1" ht="12.75" customHeight="1">
      <c r="A24" s="7">
        <v>18</v>
      </c>
      <c r="B24" s="8" t="s">
        <v>45</v>
      </c>
      <c r="C24" s="41"/>
      <c r="D24" s="3">
        <v>6</v>
      </c>
      <c r="E24" s="3"/>
      <c r="F24" s="32"/>
      <c r="G24" s="32"/>
      <c r="I24" s="25">
        <f>LARGE($N24:$Q24,1)+LARGE($N24:$Q24,2)+LARGE($N24:$Q24,3)</f>
        <v>15</v>
      </c>
      <c r="K24" s="5">
        <f>W24</f>
        <v>120</v>
      </c>
      <c r="L24" s="26">
        <f>COUNTA(S24:V24)</f>
        <v>1</v>
      </c>
      <c r="N24" s="20">
        <f>IF(D24&lt;1,0,IF(D24&gt;20,0,21-D24))</f>
        <v>15</v>
      </c>
      <c r="O24" s="20">
        <f>IF(E24&lt;1,0,IF(E24&gt;20,0,21-E24))</f>
        <v>0</v>
      </c>
      <c r="P24" s="20">
        <f>IF(F24&lt;1,0,IF(F24&gt;20,0,21-F24))</f>
        <v>0</v>
      </c>
      <c r="Q24" s="20">
        <f>IF(G24&lt;1,0,IF(G24&gt;20,0,21-G24))</f>
        <v>0</v>
      </c>
      <c r="S24" s="40">
        <v>120</v>
      </c>
      <c r="T24" s="34"/>
      <c r="U24" s="38"/>
      <c r="V24"/>
      <c r="W24" s="18">
        <f>MAX(S24:V24)</f>
        <v>120</v>
      </c>
      <c r="X24" s="27">
        <f>COUNTA(S24:V24)</f>
        <v>1</v>
      </c>
    </row>
    <row r="25" spans="1:26" ht="12.75">
      <c r="A25" s="7">
        <v>18</v>
      </c>
      <c r="B25" s="31" t="s">
        <v>177</v>
      </c>
      <c r="C25" s="41"/>
      <c r="D25" s="3"/>
      <c r="E25" s="3"/>
      <c r="F25" s="3">
        <v>6</v>
      </c>
      <c r="G25" s="3"/>
      <c r="I25" s="25">
        <f>LARGE($N25:$Q25,1)+LARGE($N25:$Q25,2)+LARGE($N25:$Q25,3)</f>
        <v>15</v>
      </c>
      <c r="J25" s="2"/>
      <c r="K25" s="5">
        <f>W25</f>
        <v>120</v>
      </c>
      <c r="L25" s="26">
        <f>COUNTA(S25:V25)</f>
        <v>1</v>
      </c>
      <c r="M25" s="2"/>
      <c r="N25" s="20">
        <f>IF(D25&lt;1,0,IF(D25&gt;20,0,21-D25))</f>
        <v>0</v>
      </c>
      <c r="O25" s="20">
        <f>IF(E25&lt;1,0,IF(E25&gt;20,0,21-E25))</f>
        <v>0</v>
      </c>
      <c r="P25" s="20">
        <f>IF(F25&lt;1,0,IF(F25&gt;20,0,21-F25))</f>
        <v>15</v>
      </c>
      <c r="Q25" s="20">
        <f>IF(G25&lt;1,0,IF(G25&gt;20,0,21-G25))</f>
        <v>0</v>
      </c>
      <c r="R25" s="2"/>
      <c r="S25" s="34"/>
      <c r="T25" s="34"/>
      <c r="U25" s="47">
        <v>120</v>
      </c>
      <c r="V25"/>
      <c r="W25" s="18">
        <f>MAX(S25:V25)</f>
        <v>120</v>
      </c>
      <c r="X25" s="27">
        <f>COUNTA(S25:V25)</f>
        <v>1</v>
      </c>
      <c r="Y25" s="2"/>
      <c r="Z25" s="2"/>
    </row>
    <row r="26" spans="1:24" s="2" customFormat="1" ht="12.75">
      <c r="A26" s="7">
        <v>20</v>
      </c>
      <c r="B26" s="8" t="s">
        <v>178</v>
      </c>
      <c r="C26" s="41"/>
      <c r="D26" s="3"/>
      <c r="E26" s="3"/>
      <c r="F26" s="3">
        <v>7</v>
      </c>
      <c r="G26" s="3"/>
      <c r="I26" s="25">
        <f>LARGE($N26:$Q26,1)+LARGE($N26:$Q26,2)+LARGE($N26:$Q26,3)</f>
        <v>14</v>
      </c>
      <c r="K26" s="5">
        <f>W26</f>
        <v>120</v>
      </c>
      <c r="L26" s="26">
        <f>COUNTA(S26:V26)</f>
        <v>1</v>
      </c>
      <c r="N26" s="20">
        <f>IF(D26&lt;1,0,IF(D26&gt;20,0,21-D26))</f>
        <v>0</v>
      </c>
      <c r="O26" s="20">
        <f>IF(E26&lt;1,0,IF(E26&gt;20,0,21-E26))</f>
        <v>0</v>
      </c>
      <c r="P26" s="20">
        <f>IF(F26&lt;1,0,IF(F26&gt;20,0,21-F26))</f>
        <v>14</v>
      </c>
      <c r="Q26" s="20">
        <f>IF(G26&lt;1,0,IF(G26&gt;20,0,21-G26))</f>
        <v>0</v>
      </c>
      <c r="S26" s="34"/>
      <c r="T26" s="34"/>
      <c r="U26" s="47">
        <v>120</v>
      </c>
      <c r="V26"/>
      <c r="W26" s="18">
        <f>MAX(S26:V26)</f>
        <v>120</v>
      </c>
      <c r="X26" s="27">
        <f>COUNTA(S26:V26)</f>
        <v>1</v>
      </c>
    </row>
    <row r="27" spans="1:26" ht="12.75">
      <c r="A27" s="7">
        <v>21</v>
      </c>
      <c r="B27" s="31" t="s">
        <v>189</v>
      </c>
      <c r="C27" s="41"/>
      <c r="D27" s="3"/>
      <c r="E27" s="3"/>
      <c r="F27" s="3"/>
      <c r="G27" s="3">
        <v>8</v>
      </c>
      <c r="I27" s="25">
        <f>LARGE($N27:$Q27,1)+LARGE($N27:$Q27,2)+LARGE($N27:$Q27,3)</f>
        <v>13</v>
      </c>
      <c r="J27" s="2"/>
      <c r="K27" s="5">
        <f>W27</f>
        <v>125</v>
      </c>
      <c r="L27" s="26">
        <f>COUNTA(S27:V27)</f>
        <v>1</v>
      </c>
      <c r="M27" s="2"/>
      <c r="N27" s="20">
        <f>IF(D27&lt;1,0,IF(D27&gt;20,0,21-D27))</f>
        <v>0</v>
      </c>
      <c r="O27" s="20">
        <f>IF(E27&lt;1,0,IF(E27&gt;20,0,21-E27))</f>
        <v>0</v>
      </c>
      <c r="P27" s="20">
        <f>IF(F27&lt;1,0,IF(F27&gt;20,0,21-F27))</f>
        <v>0</v>
      </c>
      <c r="Q27" s="20">
        <f>IF(G27&lt;1,0,IF(G27&gt;20,0,21-G27))</f>
        <v>13</v>
      </c>
      <c r="R27" s="2"/>
      <c r="S27" s="34"/>
      <c r="T27" s="34"/>
      <c r="V27">
        <v>125</v>
      </c>
      <c r="W27" s="18">
        <f>MAX(S27:V27)</f>
        <v>125</v>
      </c>
      <c r="X27" s="27">
        <f>COUNTA(S27:V27)</f>
        <v>1</v>
      </c>
      <c r="Y27" s="2"/>
      <c r="Z27" s="2"/>
    </row>
    <row r="28" spans="1:26" ht="12.75">
      <c r="A28" s="7">
        <v>22</v>
      </c>
      <c r="B28" s="31" t="s">
        <v>179</v>
      </c>
      <c r="C28" s="41"/>
      <c r="D28" s="3"/>
      <c r="E28" s="3"/>
      <c r="F28" s="3">
        <v>8</v>
      </c>
      <c r="G28" s="3"/>
      <c r="I28" s="25">
        <f>LARGE($N28:$Q28,1)+LARGE($N28:$Q28,2)+LARGE($N28:$Q28,3)</f>
        <v>13</v>
      </c>
      <c r="J28" s="2"/>
      <c r="K28" s="5">
        <f>W28</f>
        <v>120</v>
      </c>
      <c r="L28" s="26">
        <f>COUNTA(S28:V28)</f>
        <v>1</v>
      </c>
      <c r="M28" s="2"/>
      <c r="N28" s="20">
        <f>IF(D28&lt;1,0,IF(D28&gt;20,0,21-D28))</f>
        <v>0</v>
      </c>
      <c r="O28" s="20">
        <f>IF(E28&lt;1,0,IF(E28&gt;20,0,21-E28))</f>
        <v>0</v>
      </c>
      <c r="P28" s="20">
        <f>IF(F28&lt;1,0,IF(F28&gt;20,0,21-F28))</f>
        <v>13</v>
      </c>
      <c r="Q28" s="20">
        <f>IF(G28&lt;1,0,IF(G28&gt;20,0,21-G28))</f>
        <v>0</v>
      </c>
      <c r="R28" s="2"/>
      <c r="S28" s="34"/>
      <c r="T28" s="34"/>
      <c r="U28" s="47">
        <v>120</v>
      </c>
      <c r="V28"/>
      <c r="W28" s="18">
        <f>MAX(S28:V28)</f>
        <v>120</v>
      </c>
      <c r="X28" s="27">
        <f>COUNTA(S28:V28)</f>
        <v>1</v>
      </c>
      <c r="Y28" s="2"/>
      <c r="Z28" s="2"/>
    </row>
    <row r="29" spans="1:24" s="2" customFormat="1" ht="12.75" customHeight="1">
      <c r="A29" s="7">
        <v>23</v>
      </c>
      <c r="B29" s="8" t="s">
        <v>70</v>
      </c>
      <c r="C29" s="41"/>
      <c r="D29" s="3">
        <v>8</v>
      </c>
      <c r="E29" s="3"/>
      <c r="F29" s="32"/>
      <c r="G29" s="32"/>
      <c r="I29" s="25">
        <f>LARGE($N29:$Q29,1)+LARGE($N29:$Q29,2)+LARGE($N29:$Q29,3)</f>
        <v>13</v>
      </c>
      <c r="K29" s="5">
        <f>W29</f>
        <v>110</v>
      </c>
      <c r="L29" s="26">
        <f>COUNTA(S29:V29)</f>
        <v>1</v>
      </c>
      <c r="N29" s="20">
        <f>IF(D29&lt;1,0,IF(D29&gt;20,0,21-D29))</f>
        <v>13</v>
      </c>
      <c r="O29" s="20">
        <f>IF(E29&lt;1,0,IF(E29&gt;20,0,21-E29))</f>
        <v>0</v>
      </c>
      <c r="P29" s="20">
        <f>IF(F29&lt;1,0,IF(F29&gt;20,0,21-F29))</f>
        <v>0</v>
      </c>
      <c r="Q29" s="20">
        <f>IF(G29&lt;1,0,IF(G29&gt;20,0,21-G29))</f>
        <v>0</v>
      </c>
      <c r="S29" s="40">
        <v>110</v>
      </c>
      <c r="T29" s="34"/>
      <c r="U29" s="38"/>
      <c r="V29"/>
      <c r="W29" s="18">
        <f>MAX(S29:V29)</f>
        <v>110</v>
      </c>
      <c r="X29" s="27">
        <f>COUNTA(S29:V29)</f>
        <v>1</v>
      </c>
    </row>
    <row r="30" spans="1:24" s="2" customFormat="1" ht="12.75" customHeight="1">
      <c r="A30" s="7">
        <v>24</v>
      </c>
      <c r="B30" s="8" t="s">
        <v>180</v>
      </c>
      <c r="C30" s="41"/>
      <c r="D30" s="3"/>
      <c r="E30" s="3"/>
      <c r="F30" s="3">
        <v>9</v>
      </c>
      <c r="G30" s="3"/>
      <c r="I30" s="25">
        <f>LARGE($N30:$Q30,1)+LARGE($N30:$Q30,2)+LARGE($N30:$Q30,3)</f>
        <v>12</v>
      </c>
      <c r="K30" s="5">
        <f>W30</f>
        <v>120</v>
      </c>
      <c r="L30" s="26">
        <f>COUNTA(S30:V30)</f>
        <v>1</v>
      </c>
      <c r="N30" s="20">
        <f>IF(D30&lt;1,0,IF(D30&gt;20,0,21-D30))</f>
        <v>0</v>
      </c>
      <c r="O30" s="20">
        <f>IF(E30&lt;1,0,IF(E30&gt;20,0,21-E30))</f>
        <v>0</v>
      </c>
      <c r="P30" s="20">
        <f>IF(F30&lt;1,0,IF(F30&gt;20,0,21-F30))</f>
        <v>12</v>
      </c>
      <c r="Q30" s="20">
        <f>IF(G30&lt;1,0,IF(G30&gt;20,0,21-G30))</f>
        <v>0</v>
      </c>
      <c r="S30" s="34"/>
      <c r="T30" s="34"/>
      <c r="U30" s="47">
        <v>120</v>
      </c>
      <c r="V30"/>
      <c r="W30" s="18">
        <f>MAX(S30:V30)</f>
        <v>120</v>
      </c>
      <c r="X30" s="27">
        <f>COUNTA(S30:V30)</f>
        <v>1</v>
      </c>
    </row>
    <row r="31" spans="1:24" s="2" customFormat="1" ht="12.75" customHeight="1">
      <c r="A31" s="7">
        <v>25</v>
      </c>
      <c r="B31" s="8" t="s">
        <v>46</v>
      </c>
      <c r="C31" s="41"/>
      <c r="D31" s="3">
        <v>9</v>
      </c>
      <c r="E31" s="3"/>
      <c r="F31" s="3"/>
      <c r="G31" s="32"/>
      <c r="I31" s="25">
        <f>LARGE($N31:$Q31,1)+LARGE($N31:$Q31,2)+LARGE($N31:$Q31,3)</f>
        <v>12</v>
      </c>
      <c r="K31" s="5">
        <f>W31</f>
        <v>110</v>
      </c>
      <c r="L31" s="26">
        <f>COUNTA(S31:V31)</f>
        <v>1</v>
      </c>
      <c r="N31" s="20">
        <f>IF(D31&lt;1,0,IF(D31&gt;20,0,21-D31))</f>
        <v>12</v>
      </c>
      <c r="O31" s="20">
        <f>IF(E31&lt;1,0,IF(E31&gt;20,0,21-E31))</f>
        <v>0</v>
      </c>
      <c r="P31" s="20">
        <f>IF(F31&lt;1,0,IF(F31&gt;20,0,21-F31))</f>
        <v>0</v>
      </c>
      <c r="Q31" s="20">
        <f>IF(G31&lt;1,0,IF(G31&gt;20,0,21-G31))</f>
        <v>0</v>
      </c>
      <c r="S31" s="40">
        <v>110</v>
      </c>
      <c r="T31" s="34"/>
      <c r="U31" s="38"/>
      <c r="V31"/>
      <c r="W31" s="18">
        <f>MAX(S31:V31)</f>
        <v>110</v>
      </c>
      <c r="X31" s="27">
        <f>COUNTA(S31:V31)</f>
        <v>1</v>
      </c>
    </row>
    <row r="32" spans="1:24" s="2" customFormat="1" ht="12.75" customHeight="1">
      <c r="A32" s="7">
        <v>25</v>
      </c>
      <c r="B32" s="8" t="s">
        <v>113</v>
      </c>
      <c r="C32" s="41"/>
      <c r="D32" s="3"/>
      <c r="E32" s="3">
        <v>9</v>
      </c>
      <c r="F32" s="3"/>
      <c r="G32" s="3"/>
      <c r="I32" s="25">
        <f>LARGE($N32:$Q32,1)+LARGE($N32:$Q32,2)+LARGE($N32:$Q32,3)</f>
        <v>12</v>
      </c>
      <c r="K32" s="5">
        <f>W32</f>
        <v>110</v>
      </c>
      <c r="L32" s="26">
        <f>COUNTA(S32:V32)</f>
        <v>1</v>
      </c>
      <c r="N32" s="20">
        <f>IF(D32&lt;1,0,IF(D32&gt;20,0,21-D32))</f>
        <v>0</v>
      </c>
      <c r="O32" s="20">
        <f>IF(E32&lt;1,0,IF(E32&gt;20,0,21-E32))</f>
        <v>12</v>
      </c>
      <c r="P32" s="20">
        <f>IF(F32&lt;1,0,IF(F32&gt;20,0,21-F32))</f>
        <v>0</v>
      </c>
      <c r="Q32" s="20">
        <f>IF(G32&lt;1,0,IF(G32&gt;20,0,21-G32))</f>
        <v>0</v>
      </c>
      <c r="S32" s="34"/>
      <c r="T32" s="40">
        <v>110</v>
      </c>
      <c r="U32" s="38"/>
      <c r="V32"/>
      <c r="W32" s="18">
        <f>MAX(S32:V32)</f>
        <v>110</v>
      </c>
      <c r="X32" s="27">
        <f>COUNTA(S32:V32)</f>
        <v>1</v>
      </c>
    </row>
    <row r="33" spans="1:24" s="2" customFormat="1" ht="12.75" customHeight="1">
      <c r="A33" s="7">
        <v>27</v>
      </c>
      <c r="B33" s="31" t="s">
        <v>100</v>
      </c>
      <c r="C33" s="41"/>
      <c r="D33" s="3"/>
      <c r="E33" s="3"/>
      <c r="F33" s="32"/>
      <c r="G33" s="3">
        <v>10</v>
      </c>
      <c r="H33"/>
      <c r="I33" s="25">
        <f>LARGE($N33:$Q33,1)+LARGE($N33:$Q33,2)+LARGE($N33:$Q33,3)</f>
        <v>11</v>
      </c>
      <c r="K33" s="5">
        <f>W33</f>
        <v>125</v>
      </c>
      <c r="L33" s="26">
        <f>COUNTA(S33:V33)</f>
        <v>1</v>
      </c>
      <c r="N33" s="20">
        <f>IF(D33&lt;1,0,IF(D33&gt;20,0,21-D33))</f>
        <v>0</v>
      </c>
      <c r="O33" s="20">
        <f>IF(E33&lt;1,0,IF(E33&gt;20,0,21-E33))</f>
        <v>0</v>
      </c>
      <c r="P33" s="20">
        <f>IF(F33&lt;1,0,IF(F33&gt;20,0,21-F33))</f>
        <v>0</v>
      </c>
      <c r="Q33" s="20">
        <f>IF(G33&lt;1,0,IF(G33&gt;20,0,21-G33))</f>
        <v>11</v>
      </c>
      <c r="S33" s="34"/>
      <c r="T33" s="34"/>
      <c r="U33" s="38"/>
      <c r="V33">
        <v>125</v>
      </c>
      <c r="W33" s="18">
        <f>MAX(S33:V33)</f>
        <v>125</v>
      </c>
      <c r="X33" s="27">
        <f>COUNTA(S33:V33)</f>
        <v>1</v>
      </c>
    </row>
    <row r="34" spans="1:24" s="2" customFormat="1" ht="12.75" customHeight="1">
      <c r="A34" s="7">
        <v>28</v>
      </c>
      <c r="B34" s="8" t="s">
        <v>181</v>
      </c>
      <c r="C34" s="41"/>
      <c r="D34" s="3"/>
      <c r="E34" s="3"/>
      <c r="F34" s="3">
        <v>10</v>
      </c>
      <c r="G34" s="3"/>
      <c r="I34" s="25">
        <f>LARGE($N34:$Q34,1)+LARGE($N34:$Q34,2)+LARGE($N34:$Q34,3)</f>
        <v>11</v>
      </c>
      <c r="K34" s="5">
        <f>W34</f>
        <v>120</v>
      </c>
      <c r="L34" s="26">
        <f>COUNTA(S34:V34)</f>
        <v>1</v>
      </c>
      <c r="N34" s="20">
        <f>IF(D34&lt;1,0,IF(D34&gt;20,0,21-D34))</f>
        <v>0</v>
      </c>
      <c r="O34" s="20">
        <f>IF(E34&lt;1,0,IF(E34&gt;20,0,21-E34))</f>
        <v>0</v>
      </c>
      <c r="P34" s="20">
        <f>IF(F34&lt;1,0,IF(F34&gt;20,0,21-F34))</f>
        <v>11</v>
      </c>
      <c r="Q34" s="20">
        <f>IF(G34&lt;1,0,IF(G34&gt;20,0,21-G34))</f>
        <v>0</v>
      </c>
      <c r="S34" s="34"/>
      <c r="T34" s="34"/>
      <c r="U34" s="47">
        <v>120</v>
      </c>
      <c r="V34"/>
      <c r="W34" s="18">
        <f>MAX(S34:V34)</f>
        <v>120</v>
      </c>
      <c r="X34" s="27">
        <f>COUNTA(S34:V34)</f>
        <v>1</v>
      </c>
    </row>
    <row r="35" spans="1:24" s="2" customFormat="1" ht="12.75" customHeight="1">
      <c r="A35" s="7">
        <v>29</v>
      </c>
      <c r="B35" s="8" t="s">
        <v>48</v>
      </c>
      <c r="C35" s="41"/>
      <c r="D35" s="3">
        <v>10</v>
      </c>
      <c r="E35" s="3"/>
      <c r="F35" s="32"/>
      <c r="G35" s="32"/>
      <c r="I35" s="25">
        <f>LARGE($N35:$Q35,1)+LARGE($N35:$Q35,2)+LARGE($N35:$Q35,3)</f>
        <v>11</v>
      </c>
      <c r="K35" s="5">
        <f>W35</f>
        <v>110</v>
      </c>
      <c r="L35" s="26">
        <f>COUNTA(S35:V35)</f>
        <v>1</v>
      </c>
      <c r="N35" s="20">
        <f>IF(D35&lt;1,0,IF(D35&gt;20,0,21-D35))</f>
        <v>11</v>
      </c>
      <c r="O35" s="20">
        <f>IF(E35&lt;1,0,IF(E35&gt;20,0,21-E35))</f>
        <v>0</v>
      </c>
      <c r="P35" s="20">
        <f>IF(F35&lt;1,0,IF(F35&gt;20,0,21-F35))</f>
        <v>0</v>
      </c>
      <c r="Q35" s="20">
        <f>IF(G35&lt;1,0,IF(G35&gt;20,0,21-G35))</f>
        <v>0</v>
      </c>
      <c r="S35" s="40">
        <v>110</v>
      </c>
      <c r="T35" s="34"/>
      <c r="U35" s="38"/>
      <c r="V35"/>
      <c r="W35" s="18">
        <f>MAX(S35:V35)</f>
        <v>110</v>
      </c>
      <c r="X35" s="27">
        <f>COUNTA(S35:V35)</f>
        <v>1</v>
      </c>
    </row>
    <row r="36" spans="1:26" ht="12.75">
      <c r="A36" s="7">
        <v>30</v>
      </c>
      <c r="B36" s="31" t="s">
        <v>165</v>
      </c>
      <c r="C36" s="41"/>
      <c r="D36" s="3"/>
      <c r="E36" s="3"/>
      <c r="F36" s="3">
        <v>11</v>
      </c>
      <c r="G36" s="3"/>
      <c r="I36" s="25">
        <f>LARGE($N36:$Q36,1)+LARGE($N36:$Q36,2)+LARGE($N36:$Q36,3)</f>
        <v>10</v>
      </c>
      <c r="J36" s="2"/>
      <c r="K36" s="5">
        <f>W36</f>
        <v>120</v>
      </c>
      <c r="L36" s="26">
        <f>COUNTA(S36:V36)</f>
        <v>1</v>
      </c>
      <c r="M36" s="2"/>
      <c r="N36" s="20">
        <f>IF(D36&lt;1,0,IF(D36&gt;20,0,21-D36))</f>
        <v>0</v>
      </c>
      <c r="O36" s="20">
        <f>IF(E36&lt;1,0,IF(E36&gt;20,0,21-E36))</f>
        <v>0</v>
      </c>
      <c r="P36" s="20">
        <f>IF(F36&lt;1,0,IF(F36&gt;20,0,21-F36))</f>
        <v>10</v>
      </c>
      <c r="Q36" s="20">
        <f>IF(G36&lt;1,0,IF(G36&gt;20,0,21-G36))</f>
        <v>0</v>
      </c>
      <c r="R36" s="2"/>
      <c r="S36" s="34"/>
      <c r="T36" s="34"/>
      <c r="U36" s="47">
        <v>120</v>
      </c>
      <c r="V36"/>
      <c r="W36" s="18">
        <f>MAX(S36:V36)</f>
        <v>120</v>
      </c>
      <c r="X36" s="27">
        <f>COUNTA(S36:V36)</f>
        <v>1</v>
      </c>
      <c r="Y36" s="2"/>
      <c r="Z36" s="2"/>
    </row>
    <row r="37" spans="1:24" s="2" customFormat="1" ht="12.75" customHeight="1">
      <c r="A37" s="7">
        <v>31</v>
      </c>
      <c r="B37" s="8" t="s">
        <v>44</v>
      </c>
      <c r="C37" s="41"/>
      <c r="D37" s="3">
        <v>11</v>
      </c>
      <c r="E37" s="3"/>
      <c r="F37" s="3"/>
      <c r="G37" s="32"/>
      <c r="I37" s="25">
        <f>LARGE($N37:$Q37,1)+LARGE($N37:$Q37,2)+LARGE($N37:$Q37,3)</f>
        <v>10</v>
      </c>
      <c r="K37" s="5">
        <f>W37</f>
        <v>100</v>
      </c>
      <c r="L37" s="26">
        <f>COUNTA(S37:V37)</f>
        <v>1</v>
      </c>
      <c r="N37" s="20">
        <f>IF(D37&lt;1,0,IF(D37&gt;20,0,21-D37))</f>
        <v>10</v>
      </c>
      <c r="O37" s="20">
        <f>IF(E37&lt;1,0,IF(E37&gt;20,0,21-E37))</f>
        <v>0</v>
      </c>
      <c r="P37" s="20">
        <f>IF(F37&lt;1,0,IF(F37&gt;20,0,21-F37))</f>
        <v>0</v>
      </c>
      <c r="Q37" s="20">
        <f>IF(G37&lt;1,0,IF(G37&gt;20,0,21-G37))</f>
        <v>0</v>
      </c>
      <c r="S37" s="40">
        <v>100</v>
      </c>
      <c r="T37" s="34"/>
      <c r="U37" s="38"/>
      <c r="V37"/>
      <c r="W37" s="18">
        <f>MAX(S37:V37)</f>
        <v>100</v>
      </c>
      <c r="X37" s="27">
        <f>COUNTA(S37:V37)</f>
        <v>1</v>
      </c>
    </row>
    <row r="38" spans="1:26" ht="12.75">
      <c r="A38" s="7">
        <v>32</v>
      </c>
      <c r="B38" s="31" t="s">
        <v>170</v>
      </c>
      <c r="C38" s="41"/>
      <c r="D38" s="3"/>
      <c r="E38" s="3"/>
      <c r="F38" s="3">
        <v>12</v>
      </c>
      <c r="G38" s="3"/>
      <c r="I38" s="25">
        <f>LARGE($N38:$Q38,1)+LARGE($N38:$Q38,2)+LARGE($N38:$Q38,3)</f>
        <v>9</v>
      </c>
      <c r="J38" s="2"/>
      <c r="K38" s="5">
        <f>W38</f>
        <v>110</v>
      </c>
      <c r="L38" s="26">
        <f>COUNTA(S38:V38)</f>
        <v>1</v>
      </c>
      <c r="M38" s="2"/>
      <c r="N38" s="20">
        <f>IF(D38&lt;1,0,IF(D38&gt;20,0,21-D38))</f>
        <v>0</v>
      </c>
      <c r="O38" s="20">
        <f>IF(E38&lt;1,0,IF(E38&gt;20,0,21-E38))</f>
        <v>0</v>
      </c>
      <c r="P38" s="20">
        <f>IF(F38&lt;1,0,IF(F38&gt;20,0,21-F38))</f>
        <v>9</v>
      </c>
      <c r="Q38" s="20">
        <f>IF(G38&lt;1,0,IF(G38&gt;20,0,21-G38))</f>
        <v>0</v>
      </c>
      <c r="R38" s="2"/>
      <c r="S38" s="34"/>
      <c r="T38" s="34"/>
      <c r="U38" s="47">
        <v>110</v>
      </c>
      <c r="V38"/>
      <c r="W38" s="18">
        <f>MAX(S38:V38)</f>
        <v>110</v>
      </c>
      <c r="X38" s="27">
        <f>COUNTA(S38:V38)</f>
        <v>1</v>
      </c>
      <c r="Y38" s="2"/>
      <c r="Z38" s="2"/>
    </row>
    <row r="39" spans="1:24" s="2" customFormat="1" ht="12.75" customHeight="1">
      <c r="A39" s="7">
        <v>32</v>
      </c>
      <c r="B39" s="31" t="s">
        <v>190</v>
      </c>
      <c r="C39" s="41"/>
      <c r="D39" s="3"/>
      <c r="E39" s="3"/>
      <c r="F39" s="32"/>
      <c r="G39" s="3">
        <v>12</v>
      </c>
      <c r="H39"/>
      <c r="I39" s="25">
        <f>LARGE($N39:$Q39,1)+LARGE($N39:$Q39,2)+LARGE($N39:$Q39,3)</f>
        <v>9</v>
      </c>
      <c r="K39" s="5">
        <f>W39</f>
        <v>110</v>
      </c>
      <c r="L39" s="26">
        <f>COUNTA(S39:V39)</f>
        <v>1</v>
      </c>
      <c r="N39" s="20">
        <f>IF(D39&lt;1,0,IF(D39&gt;20,0,21-D39))</f>
        <v>0</v>
      </c>
      <c r="O39" s="20">
        <f>IF(E39&lt;1,0,IF(E39&gt;20,0,21-E39))</f>
        <v>0</v>
      </c>
      <c r="P39" s="20">
        <f>IF(F39&lt;1,0,IF(F39&gt;20,0,21-F39))</f>
        <v>0</v>
      </c>
      <c r="Q39" s="20">
        <f>IF(G39&lt;1,0,IF(G39&gt;20,0,21-G39))</f>
        <v>9</v>
      </c>
      <c r="S39" s="34"/>
      <c r="T39" s="34"/>
      <c r="U39" s="38"/>
      <c r="V39">
        <v>110</v>
      </c>
      <c r="W39" s="18">
        <f>MAX(S39:V39)</f>
        <v>110</v>
      </c>
      <c r="X39" s="27">
        <f>COUNTA(S39:V39)</f>
        <v>1</v>
      </c>
    </row>
    <row r="40" spans="1:24" s="2" customFormat="1" ht="12.75" customHeight="1">
      <c r="A40" s="7">
        <v>34</v>
      </c>
      <c r="B40" s="8" t="s">
        <v>71</v>
      </c>
      <c r="C40" s="41"/>
      <c r="D40" s="3">
        <v>12</v>
      </c>
      <c r="E40" s="3"/>
      <c r="F40" s="3"/>
      <c r="G40" s="32"/>
      <c r="I40" s="25">
        <f>LARGE($N40:$Q40,1)+LARGE($N40:$Q40,2)+LARGE($N40:$Q40,3)</f>
        <v>9</v>
      </c>
      <c r="K40" s="5">
        <f>W40</f>
        <v>0</v>
      </c>
      <c r="L40" s="26">
        <f>COUNTA(S40:V40)</f>
        <v>1</v>
      </c>
      <c r="N40" s="20">
        <f>IF(D40&lt;1,0,IF(D40&gt;20,0,21-D40))</f>
        <v>9</v>
      </c>
      <c r="O40" s="20">
        <f>IF(E40&lt;1,0,IF(E40&gt;20,0,21-E40))</f>
        <v>0</v>
      </c>
      <c r="P40" s="20">
        <f>IF(F40&lt;1,0,IF(F40&gt;20,0,21-F40))</f>
        <v>0</v>
      </c>
      <c r="Q40" s="20">
        <f>IF(G40&lt;1,0,IF(G40&gt;20,0,21-G40))</f>
        <v>0</v>
      </c>
      <c r="S40" s="40">
        <v>0</v>
      </c>
      <c r="T40" s="34"/>
      <c r="U40" s="38"/>
      <c r="V40"/>
      <c r="W40" s="18">
        <f>MAX(S40:V40)</f>
        <v>0</v>
      </c>
      <c r="X40" s="27">
        <f>COUNTA(S40:V40)</f>
        <v>1</v>
      </c>
    </row>
    <row r="41" spans="1:24" ht="12.75">
      <c r="A41" s="7">
        <v>35</v>
      </c>
      <c r="B41" s="31" t="s">
        <v>153</v>
      </c>
      <c r="C41" s="41"/>
      <c r="D41" s="3"/>
      <c r="E41" s="3"/>
      <c r="F41" s="3">
        <v>13</v>
      </c>
      <c r="I41" s="25">
        <f>LARGE($N41:$Q41,1)+LARGE($N41:$Q41,2)+LARGE($N41:$Q41,3)</f>
        <v>8</v>
      </c>
      <c r="J41" s="2"/>
      <c r="K41" s="5">
        <f>W41</f>
        <v>110</v>
      </c>
      <c r="L41" s="26">
        <f>COUNTA(S41:V41)</f>
        <v>1</v>
      </c>
      <c r="M41" s="2"/>
      <c r="N41" s="20">
        <f>IF(D41&lt;1,0,IF(D41&gt;20,0,21-D41))</f>
        <v>0</v>
      </c>
      <c r="O41" s="20">
        <f>IF(E41&lt;1,0,IF(E41&gt;20,0,21-E41))</f>
        <v>0</v>
      </c>
      <c r="P41" s="20">
        <f>IF(F41&lt;1,0,IF(F41&gt;20,0,21-F41))</f>
        <v>8</v>
      </c>
      <c r="Q41" s="20">
        <f>IF(G41&lt;1,0,IF(G41&gt;20,0,21-G41))</f>
        <v>0</v>
      </c>
      <c r="R41" s="2"/>
      <c r="S41" s="34"/>
      <c r="T41" s="34"/>
      <c r="U41" s="47">
        <v>110</v>
      </c>
      <c r="V41"/>
      <c r="W41" s="18">
        <f>MAX(S41:V41)</f>
        <v>110</v>
      </c>
      <c r="X41" s="27">
        <f>COUNTA(S41:V41)</f>
        <v>1</v>
      </c>
    </row>
    <row r="42" spans="1:26" ht="12.75">
      <c r="A42" s="7">
        <v>36</v>
      </c>
      <c r="B42" s="31" t="s">
        <v>151</v>
      </c>
      <c r="C42" s="41"/>
      <c r="D42" s="3"/>
      <c r="E42" s="3"/>
      <c r="F42" s="3">
        <v>14</v>
      </c>
      <c r="G42" s="3"/>
      <c r="I42" s="25">
        <f>LARGE($N42:$Q42,1)+LARGE($N42:$Q42,2)+LARGE($N42:$Q42,3)</f>
        <v>7</v>
      </c>
      <c r="J42" s="2"/>
      <c r="K42" s="5">
        <f>W42</f>
        <v>110</v>
      </c>
      <c r="L42" s="26">
        <f>COUNTA(S42:V42)</f>
        <v>1</v>
      </c>
      <c r="M42" s="2"/>
      <c r="N42" s="20">
        <f>IF(D42&lt;1,0,IF(D42&gt;20,0,21-D42))</f>
        <v>0</v>
      </c>
      <c r="O42" s="20">
        <f>IF(E42&lt;1,0,IF(E42&gt;20,0,21-E42))</f>
        <v>0</v>
      </c>
      <c r="P42" s="20">
        <f>IF(F42&lt;1,0,IF(F42&gt;20,0,21-F42))</f>
        <v>7</v>
      </c>
      <c r="Q42" s="20">
        <f>IF(G42&lt;1,0,IF(G42&gt;20,0,21-G42))</f>
        <v>0</v>
      </c>
      <c r="R42" s="2"/>
      <c r="S42" s="34"/>
      <c r="T42" s="34"/>
      <c r="U42" s="47">
        <v>110</v>
      </c>
      <c r="V42"/>
      <c r="W42" s="18">
        <f>MAX(S42:V42)</f>
        <v>110</v>
      </c>
      <c r="X42" s="27">
        <f>COUNTA(S42:V42)</f>
        <v>1</v>
      </c>
      <c r="Y42" s="2"/>
      <c r="Z42" s="2"/>
    </row>
    <row r="43" spans="1:24" s="2" customFormat="1" ht="12.75">
      <c r="A43" s="7">
        <v>37</v>
      </c>
      <c r="B43" s="31" t="s">
        <v>182</v>
      </c>
      <c r="C43" s="41"/>
      <c r="D43" s="3"/>
      <c r="E43" s="3"/>
      <c r="F43" s="3">
        <v>15</v>
      </c>
      <c r="G43" s="3"/>
      <c r="H43"/>
      <c r="I43" s="25">
        <f>LARGE($N43:$Q43,1)+LARGE($N43:$Q43,2)+LARGE($N43:$Q43,3)</f>
        <v>6</v>
      </c>
      <c r="K43" s="5">
        <f>W43</f>
        <v>110</v>
      </c>
      <c r="L43" s="26">
        <f>COUNTA(S43:V43)</f>
        <v>1</v>
      </c>
      <c r="N43" s="20">
        <f>IF(D43&lt;1,0,IF(D43&gt;20,0,21-D43))</f>
        <v>0</v>
      </c>
      <c r="O43" s="20">
        <f>IF(E43&lt;1,0,IF(E43&gt;20,0,21-E43))</f>
        <v>0</v>
      </c>
      <c r="P43" s="20">
        <f>IF(F43&lt;1,0,IF(F43&gt;20,0,21-F43))</f>
        <v>6</v>
      </c>
      <c r="Q43" s="20">
        <f>IF(G43&lt;1,0,IF(G43&gt;20,0,21-G43))</f>
        <v>0</v>
      </c>
      <c r="S43" s="34"/>
      <c r="T43" s="34"/>
      <c r="U43" s="47">
        <v>110</v>
      </c>
      <c r="V43"/>
      <c r="W43" s="18">
        <f>MAX(S43:V43)</f>
        <v>110</v>
      </c>
      <c r="X43" s="27">
        <f>COUNTA(S43:V43)</f>
        <v>1</v>
      </c>
    </row>
    <row r="44" spans="1:26" ht="12.75">
      <c r="A44" s="7">
        <v>38</v>
      </c>
      <c r="B44" s="31" t="s">
        <v>183</v>
      </c>
      <c r="C44" s="41"/>
      <c r="D44" s="3"/>
      <c r="E44" s="3"/>
      <c r="F44" s="3">
        <v>16</v>
      </c>
      <c r="G44" s="3"/>
      <c r="I44" s="25">
        <f>LARGE($N44:$Q44,1)+LARGE($N44:$Q44,2)+LARGE($N44:$Q44,3)</f>
        <v>5</v>
      </c>
      <c r="J44" s="2"/>
      <c r="K44" s="5">
        <f>W44</f>
        <v>110</v>
      </c>
      <c r="L44" s="26">
        <f>COUNTA(S44:V44)</f>
        <v>1</v>
      </c>
      <c r="M44" s="2"/>
      <c r="N44" s="20">
        <f>IF(D44&lt;1,0,IF(D44&gt;20,0,21-D44))</f>
        <v>0</v>
      </c>
      <c r="O44" s="20">
        <f>IF(E44&lt;1,0,IF(E44&gt;20,0,21-E44))</f>
        <v>0</v>
      </c>
      <c r="P44" s="20">
        <f>IF(F44&lt;1,0,IF(F44&gt;20,0,21-F44))</f>
        <v>5</v>
      </c>
      <c r="Q44" s="20">
        <f>IF(G44&lt;1,0,IF(G44&gt;20,0,21-G44))</f>
        <v>0</v>
      </c>
      <c r="R44" s="2"/>
      <c r="S44" s="34"/>
      <c r="T44" s="34"/>
      <c r="U44" s="47">
        <v>110</v>
      </c>
      <c r="V44"/>
      <c r="W44" s="18">
        <f>MAX(S44:V44)</f>
        <v>110</v>
      </c>
      <c r="X44" s="27">
        <f>COUNTA(S44:V44)</f>
        <v>1</v>
      </c>
      <c r="Y44" s="2"/>
      <c r="Z44" s="2"/>
    </row>
    <row r="45" spans="1:24" s="2" customFormat="1" ht="12.75" customHeight="1">
      <c r="A45" s="7">
        <v>39</v>
      </c>
      <c r="B45" s="31" t="s">
        <v>184</v>
      </c>
      <c r="C45" s="41"/>
      <c r="D45" s="3"/>
      <c r="E45" s="3"/>
      <c r="F45" s="3">
        <v>17</v>
      </c>
      <c r="G45" s="3"/>
      <c r="H45"/>
      <c r="I45" s="25">
        <f>LARGE($N45:$Q45,1)+LARGE($N45:$Q45,2)+LARGE($N45:$Q45,3)</f>
        <v>4</v>
      </c>
      <c r="K45" s="5">
        <f>W45</f>
        <v>100</v>
      </c>
      <c r="L45" s="26">
        <f>COUNTA(S45:V45)</f>
        <v>1</v>
      </c>
      <c r="N45" s="20">
        <f>IF(D45&lt;1,0,IF(D45&gt;20,0,21-D45))</f>
        <v>0</v>
      </c>
      <c r="O45" s="20">
        <f>IF(E45&lt;1,0,IF(E45&gt;20,0,21-E45))</f>
        <v>0</v>
      </c>
      <c r="P45" s="20">
        <f>IF(F45&lt;1,0,IF(F45&gt;20,0,21-F45))</f>
        <v>4</v>
      </c>
      <c r="Q45" s="20">
        <f>IF(G45&lt;1,0,IF(G45&gt;20,0,21-G45))</f>
        <v>0</v>
      </c>
      <c r="S45" s="34"/>
      <c r="T45" s="34"/>
      <c r="U45" s="47">
        <v>100</v>
      </c>
      <c r="V45"/>
      <c r="W45" s="18">
        <f>MAX(S45:V45)</f>
        <v>100</v>
      </c>
      <c r="X45" s="27">
        <f>COUNTA(S45:V45)</f>
        <v>1</v>
      </c>
    </row>
    <row r="46" spans="1:26" ht="12.75">
      <c r="A46" s="7">
        <v>40</v>
      </c>
      <c r="B46" s="31" t="s">
        <v>145</v>
      </c>
      <c r="C46" s="41"/>
      <c r="D46" s="3"/>
      <c r="E46" s="3"/>
      <c r="F46" s="3">
        <v>18</v>
      </c>
      <c r="G46" s="3"/>
      <c r="I46" s="25">
        <f>LARGE($N46:$Q46,1)+LARGE($N46:$Q46,2)+LARGE($N46:$Q46,3)</f>
        <v>3</v>
      </c>
      <c r="J46" s="2"/>
      <c r="K46" s="5">
        <f>W46</f>
        <v>100</v>
      </c>
      <c r="L46" s="26">
        <f>COUNTA(S46:V46)</f>
        <v>1</v>
      </c>
      <c r="M46" s="2"/>
      <c r="N46" s="20">
        <f>IF(D46&lt;1,0,IF(D46&gt;20,0,21-D46))</f>
        <v>0</v>
      </c>
      <c r="O46" s="20">
        <f>IF(E46&lt;1,0,IF(E46&gt;20,0,21-E46))</f>
        <v>0</v>
      </c>
      <c r="P46" s="20">
        <f>IF(F46&lt;1,0,IF(F46&gt;20,0,21-F46))</f>
        <v>3</v>
      </c>
      <c r="Q46" s="20">
        <f>IF(G46&lt;1,0,IF(G46&gt;20,0,21-G46))</f>
        <v>0</v>
      </c>
      <c r="R46" s="2"/>
      <c r="S46" s="34"/>
      <c r="T46" s="34"/>
      <c r="U46" s="47">
        <v>100</v>
      </c>
      <c r="V46"/>
      <c r="W46" s="18">
        <f>MAX(S46:V46)</f>
        <v>100</v>
      </c>
      <c r="X46" s="27">
        <f>COUNTA(S46:V46)</f>
        <v>1</v>
      </c>
      <c r="Y46" s="2"/>
      <c r="Z46" s="2"/>
    </row>
    <row r="47" spans="1:24" ht="12.75">
      <c r="A47" s="7">
        <v>41</v>
      </c>
      <c r="B47" s="31" t="s">
        <v>137</v>
      </c>
      <c r="C47" s="41"/>
      <c r="D47" s="3"/>
      <c r="E47" s="3"/>
      <c r="F47" s="3">
        <v>19</v>
      </c>
      <c r="G47" s="3"/>
      <c r="I47" s="25">
        <f>LARGE($N47:$Q47,1)+LARGE($N47:$Q47,2)+LARGE($N47:$Q47,3)</f>
        <v>2</v>
      </c>
      <c r="J47" s="2"/>
      <c r="K47" s="5">
        <f>W47</f>
        <v>100</v>
      </c>
      <c r="L47" s="26">
        <f>COUNTA(S47:V47)</f>
        <v>1</v>
      </c>
      <c r="M47" s="2"/>
      <c r="N47" s="20">
        <f>IF(D47&lt;1,0,IF(D47&gt;20,0,21-D47))</f>
        <v>0</v>
      </c>
      <c r="O47" s="20">
        <f>IF(E47&lt;1,0,IF(E47&gt;20,0,21-E47))</f>
        <v>0</v>
      </c>
      <c r="P47" s="20">
        <f>IF(F47&lt;1,0,IF(F47&gt;20,0,21-F47))</f>
        <v>2</v>
      </c>
      <c r="Q47" s="20">
        <f>IF(G47&lt;1,0,IF(G47&gt;20,0,21-G47))</f>
        <v>0</v>
      </c>
      <c r="R47" s="2"/>
      <c r="S47" s="34"/>
      <c r="T47" s="34"/>
      <c r="U47" s="47">
        <v>100</v>
      </c>
      <c r="V47"/>
      <c r="W47" s="18">
        <f>MAX(S47:V47)</f>
        <v>100</v>
      </c>
      <c r="X47" s="27">
        <f>COUNTA(S47:V47)</f>
        <v>1</v>
      </c>
    </row>
    <row r="48" spans="1:24" s="2" customFormat="1" ht="12.75" customHeight="1">
      <c r="A48" s="7">
        <v>42</v>
      </c>
      <c r="B48" s="31" t="s">
        <v>185</v>
      </c>
      <c r="C48" s="41"/>
      <c r="D48" s="3"/>
      <c r="E48" s="3"/>
      <c r="F48" s="3">
        <v>20</v>
      </c>
      <c r="G48" s="3"/>
      <c r="H48"/>
      <c r="I48" s="25">
        <f>LARGE($N48:$Q48,1)+LARGE($N48:$Q48,2)+LARGE($N48:$Q48,3)</f>
        <v>1</v>
      </c>
      <c r="K48" s="5">
        <f>W48</f>
        <v>100</v>
      </c>
      <c r="L48" s="26">
        <f>COUNTA(S48:V48)</f>
        <v>1</v>
      </c>
      <c r="N48" s="20">
        <f>IF(D48&lt;1,0,IF(D48&gt;20,0,21-D48))</f>
        <v>0</v>
      </c>
      <c r="O48" s="20">
        <f>IF(E48&lt;1,0,IF(E48&gt;20,0,21-E48))</f>
        <v>0</v>
      </c>
      <c r="P48" s="20">
        <f>IF(F48&lt;1,0,IF(F48&gt;20,0,21-F48))</f>
        <v>1</v>
      </c>
      <c r="Q48" s="20">
        <f>IF(G48&lt;1,0,IF(G48&gt;20,0,21-G48))</f>
        <v>0</v>
      </c>
      <c r="S48" s="34"/>
      <c r="T48" s="34"/>
      <c r="U48" s="47">
        <v>100</v>
      </c>
      <c r="V48"/>
      <c r="W48" s="18">
        <f>MAX(S48:V48)</f>
        <v>100</v>
      </c>
      <c r="X48" s="27">
        <f>COUNTA(S48:V48)</f>
        <v>1</v>
      </c>
    </row>
    <row r="49" spans="1:24" s="2" customFormat="1" ht="12.75" customHeight="1">
      <c r="A49" s="7"/>
      <c r="B49" s="8"/>
      <c r="C49" s="41"/>
      <c r="D49" s="3"/>
      <c r="E49" s="3"/>
      <c r="F49" s="3"/>
      <c r="G49" s="32"/>
      <c r="I49" s="25"/>
      <c r="K49" s="5"/>
      <c r="L49" s="26"/>
      <c r="N49" s="20"/>
      <c r="O49" s="20"/>
      <c r="P49" s="20"/>
      <c r="Q49" s="20"/>
      <c r="S49" s="34"/>
      <c r="T49" s="34"/>
      <c r="U49" s="38"/>
      <c r="V49"/>
      <c r="W49" s="18"/>
      <c r="X49" s="27"/>
    </row>
    <row r="50" spans="3:24" ht="12.75">
      <c r="C50" s="41"/>
      <c r="I50" s="25"/>
      <c r="J50" s="2"/>
      <c r="K50" s="5"/>
      <c r="L50" s="26"/>
      <c r="M50" s="2"/>
      <c r="N50" s="20"/>
      <c r="O50" s="20"/>
      <c r="P50" s="20"/>
      <c r="Q50" s="20"/>
      <c r="V50"/>
      <c r="W50" s="18"/>
      <c r="X50" s="27"/>
    </row>
    <row r="51" spans="3:24" ht="12.75">
      <c r="C51" s="41"/>
      <c r="I51" s="25"/>
      <c r="J51" s="2"/>
      <c r="K51" s="5"/>
      <c r="L51" s="26"/>
      <c r="M51" s="2"/>
      <c r="N51" s="20"/>
      <c r="O51" s="20"/>
      <c r="P51" s="20"/>
      <c r="Q51" s="20"/>
      <c r="V51"/>
      <c r="W51" s="18"/>
      <c r="X51" s="27"/>
    </row>
    <row r="52" spans="3:24" ht="12.75">
      <c r="C52" s="41"/>
      <c r="I52" s="25"/>
      <c r="J52" s="2"/>
      <c r="K52" s="5"/>
      <c r="L52" s="26"/>
      <c r="M52" s="2"/>
      <c r="N52" s="20"/>
      <c r="O52" s="20"/>
      <c r="P52" s="20"/>
      <c r="Q52" s="20"/>
      <c r="V52"/>
      <c r="W52" s="18"/>
      <c r="X52" s="27"/>
    </row>
    <row r="53" spans="3:24" ht="12.75">
      <c r="C53" s="41"/>
      <c r="I53" s="25"/>
      <c r="J53" s="2"/>
      <c r="K53" s="5"/>
      <c r="L53" s="26"/>
      <c r="M53" s="2"/>
      <c r="N53" s="20"/>
      <c r="O53" s="20"/>
      <c r="P53" s="20"/>
      <c r="Q53" s="20"/>
      <c r="V53"/>
      <c r="W53" s="18"/>
      <c r="X53" s="27"/>
    </row>
    <row r="54" spans="3:24" ht="12.75">
      <c r="C54" s="41"/>
      <c r="I54" s="25"/>
      <c r="J54" s="2"/>
      <c r="K54" s="5"/>
      <c r="L54" s="26"/>
      <c r="M54" s="2"/>
      <c r="N54" s="20"/>
      <c r="O54" s="20"/>
      <c r="P54" s="20"/>
      <c r="Q54" s="20"/>
      <c r="V54"/>
      <c r="W54" s="18"/>
      <c r="X54" s="27"/>
    </row>
    <row r="55" spans="3:24" ht="12.75">
      <c r="C55" s="41"/>
      <c r="I55" s="25"/>
      <c r="J55" s="2"/>
      <c r="K55" s="5"/>
      <c r="L55" s="26"/>
      <c r="M55" s="2"/>
      <c r="N55" s="20"/>
      <c r="O55" s="20"/>
      <c r="P55" s="20"/>
      <c r="Q55" s="20"/>
      <c r="V55"/>
      <c r="W55" s="18"/>
      <c r="X55" s="27"/>
    </row>
    <row r="56" spans="3:24" ht="12.75">
      <c r="C56" s="41"/>
      <c r="I56" s="25"/>
      <c r="J56" s="2"/>
      <c r="K56" s="5"/>
      <c r="L56" s="26"/>
      <c r="M56" s="2"/>
      <c r="N56" s="20"/>
      <c r="O56" s="20"/>
      <c r="P56" s="20"/>
      <c r="Q56" s="20"/>
      <c r="V56"/>
      <c r="W56" s="18"/>
      <c r="X56" s="27"/>
    </row>
    <row r="57" spans="3:24" ht="12.75">
      <c r="C57" s="41"/>
      <c r="I57" s="25"/>
      <c r="J57" s="2"/>
      <c r="K57" s="5"/>
      <c r="L57" s="26"/>
      <c r="M57" s="2"/>
      <c r="N57" s="20"/>
      <c r="O57" s="20"/>
      <c r="P57" s="20"/>
      <c r="Q57" s="20"/>
      <c r="V57"/>
      <c r="W57" s="18"/>
      <c r="X57" s="27"/>
    </row>
    <row r="58" spans="9:24" ht="12.75">
      <c r="I58" s="25"/>
      <c r="J58" s="2"/>
      <c r="K58" s="5"/>
      <c r="L58" s="26"/>
      <c r="M58" s="2"/>
      <c r="N58" s="20"/>
      <c r="O58" s="20"/>
      <c r="P58" s="20"/>
      <c r="Q58" s="20"/>
      <c r="V58"/>
      <c r="W58" s="18"/>
      <c r="X58" s="27"/>
    </row>
    <row r="59" spans="9:24" ht="12.75">
      <c r="I59" s="25"/>
      <c r="J59" s="2"/>
      <c r="K59" s="5"/>
      <c r="L59" s="26"/>
      <c r="M59" s="2"/>
      <c r="N59" s="20"/>
      <c r="O59" s="20"/>
      <c r="P59" s="20"/>
      <c r="Q59" s="20"/>
      <c r="V59"/>
      <c r="W59" s="18"/>
      <c r="X59" s="27"/>
    </row>
    <row r="60" spans="9:24" ht="12.75">
      <c r="I60" s="25"/>
      <c r="J60" s="2"/>
      <c r="K60" s="5"/>
      <c r="L60" s="26"/>
      <c r="M60" s="2"/>
      <c r="N60" s="20"/>
      <c r="O60" s="20"/>
      <c r="P60" s="20"/>
      <c r="Q60" s="20"/>
      <c r="V60"/>
      <c r="W60" s="18"/>
      <c r="X60" s="27"/>
    </row>
    <row r="61" spans="9:24" ht="12.75">
      <c r="I61" s="25"/>
      <c r="J61" s="2"/>
      <c r="K61" s="5"/>
      <c r="L61" s="26"/>
      <c r="M61" s="2"/>
      <c r="N61" s="20"/>
      <c r="O61" s="20"/>
      <c r="P61" s="20"/>
      <c r="Q61" s="20"/>
      <c r="V61"/>
      <c r="W61" s="18"/>
      <c r="X61" s="27"/>
    </row>
    <row r="62" spans="9:24" ht="12.75">
      <c r="I62" s="25"/>
      <c r="J62" s="2"/>
      <c r="K62" s="5"/>
      <c r="L62" s="26"/>
      <c r="M62" s="2"/>
      <c r="N62" s="20"/>
      <c r="O62" s="20"/>
      <c r="P62" s="20"/>
      <c r="Q62" s="20"/>
      <c r="V62"/>
      <c r="W62" s="18"/>
      <c r="X62" s="27"/>
    </row>
    <row r="63" spans="9:24" ht="12.75">
      <c r="I63" s="25"/>
      <c r="J63" s="2"/>
      <c r="K63" s="5"/>
      <c r="L63" s="26"/>
      <c r="M63" s="2"/>
      <c r="N63" s="20"/>
      <c r="O63" s="20"/>
      <c r="P63" s="20"/>
      <c r="Q63" s="20"/>
      <c r="V63"/>
      <c r="W63" s="18"/>
      <c r="X63" s="27"/>
    </row>
    <row r="64" spans="9:24" ht="12.75">
      <c r="I64" s="25"/>
      <c r="J64" s="2"/>
      <c r="K64" s="5"/>
      <c r="L64" s="26"/>
      <c r="M64" s="2"/>
      <c r="N64" s="20"/>
      <c r="O64" s="20"/>
      <c r="P64" s="20"/>
      <c r="Q64" s="20"/>
      <c r="V64"/>
      <c r="W64" s="18"/>
      <c r="X64" s="27"/>
    </row>
    <row r="65" spans="9:24" ht="12.75">
      <c r="I65" s="25"/>
      <c r="J65" s="2"/>
      <c r="K65" s="5"/>
      <c r="L65" s="26"/>
      <c r="M65" s="2"/>
      <c r="N65" s="20"/>
      <c r="O65" s="20"/>
      <c r="P65" s="20"/>
      <c r="Q65" s="20"/>
      <c r="V65"/>
      <c r="W65" s="18"/>
      <c r="X65" s="27"/>
    </row>
    <row r="66" spans="9:24" ht="12.75">
      <c r="I66" s="25"/>
      <c r="J66" s="2"/>
      <c r="K66" s="5"/>
      <c r="L66" s="26"/>
      <c r="M66" s="2"/>
      <c r="N66" s="20"/>
      <c r="O66" s="20"/>
      <c r="P66" s="20"/>
      <c r="Q66" s="20"/>
      <c r="V66"/>
      <c r="W66" s="18"/>
      <c r="X66" s="27"/>
    </row>
    <row r="67" spans="9:24" ht="12.75">
      <c r="I67" s="25"/>
      <c r="J67" s="2"/>
      <c r="K67" s="5"/>
      <c r="L67" s="26"/>
      <c r="M67" s="2"/>
      <c r="N67" s="20"/>
      <c r="O67" s="20"/>
      <c r="P67" s="20"/>
      <c r="Q67" s="20"/>
      <c r="V67"/>
      <c r="W67" s="18"/>
      <c r="X67" s="27"/>
    </row>
    <row r="68" spans="1:24" s="2" customFormat="1" ht="12.75" customHeight="1">
      <c r="A68" s="7"/>
      <c r="B68" s="8"/>
      <c r="C68" s="41"/>
      <c r="D68" s="3" t="s">
        <v>17</v>
      </c>
      <c r="E68" s="3" t="s">
        <v>17</v>
      </c>
      <c r="F68" s="3" t="s">
        <v>17</v>
      </c>
      <c r="G68" s="3" t="s">
        <v>17</v>
      </c>
      <c r="I68" s="25">
        <f aca="true" t="shared" si="0" ref="I68:I74">LARGE($N68:$Q68,1)+LARGE($N68:$Q68,2)+LARGE($N68:$Q68,3)</f>
        <v>0</v>
      </c>
      <c r="K68" s="5">
        <f aca="true" t="shared" si="1" ref="K68:K74">W68</f>
        <v>0</v>
      </c>
      <c r="L68" s="26">
        <f aca="true" t="shared" si="2" ref="L68:L74">COUNTA(S68:V68)</f>
        <v>0</v>
      </c>
      <c r="N68" s="20">
        <f aca="true" t="shared" si="3" ref="N68:Q74">IF(D68&lt;1,0,IF(D68&gt;20,0,21-D68))</f>
        <v>0</v>
      </c>
      <c r="O68" s="20">
        <f t="shared" si="3"/>
        <v>0</v>
      </c>
      <c r="P68" s="20">
        <f t="shared" si="3"/>
        <v>0</v>
      </c>
      <c r="Q68" s="20">
        <f t="shared" si="3"/>
        <v>0</v>
      </c>
      <c r="S68" s="34"/>
      <c r="T68" s="34"/>
      <c r="U68" s="34"/>
      <c r="V68" s="34"/>
      <c r="W68" s="18">
        <f aca="true" t="shared" si="4" ref="W68:W74">MIN(R68:V68)</f>
        <v>0</v>
      </c>
      <c r="X68" s="27">
        <f aca="true" t="shared" si="5" ref="X68:X74">COUNTA(S68:V68)</f>
        <v>0</v>
      </c>
    </row>
    <row r="69" spans="1:24" s="2" customFormat="1" ht="12.75" customHeight="1">
      <c r="A69" s="7"/>
      <c r="B69" s="8"/>
      <c r="C69" s="41"/>
      <c r="D69" s="3" t="s">
        <v>17</v>
      </c>
      <c r="E69" s="3" t="s">
        <v>17</v>
      </c>
      <c r="F69" s="3" t="s">
        <v>17</v>
      </c>
      <c r="G69" s="3" t="s">
        <v>17</v>
      </c>
      <c r="I69" s="25">
        <f t="shared" si="0"/>
        <v>0</v>
      </c>
      <c r="K69" s="5">
        <f t="shared" si="1"/>
        <v>0</v>
      </c>
      <c r="L69" s="26">
        <f t="shared" si="2"/>
        <v>0</v>
      </c>
      <c r="N69" s="20">
        <f t="shared" si="3"/>
        <v>0</v>
      </c>
      <c r="O69" s="20">
        <f t="shared" si="3"/>
        <v>0</v>
      </c>
      <c r="P69" s="20">
        <f t="shared" si="3"/>
        <v>0</v>
      </c>
      <c r="Q69" s="20">
        <f t="shared" si="3"/>
        <v>0</v>
      </c>
      <c r="S69" s="34"/>
      <c r="T69" s="34"/>
      <c r="U69" s="34"/>
      <c r="V69" s="34"/>
      <c r="W69" s="18">
        <f t="shared" si="4"/>
        <v>0</v>
      </c>
      <c r="X69" s="27">
        <f t="shared" si="5"/>
        <v>0</v>
      </c>
    </row>
    <row r="70" spans="1:24" s="2" customFormat="1" ht="12.75" customHeight="1">
      <c r="A70" s="7"/>
      <c r="B70" s="8"/>
      <c r="C70" s="41"/>
      <c r="D70" s="3" t="s">
        <v>17</v>
      </c>
      <c r="E70" s="3" t="s">
        <v>17</v>
      </c>
      <c r="F70" s="3" t="s">
        <v>17</v>
      </c>
      <c r="G70" s="3" t="s">
        <v>17</v>
      </c>
      <c r="I70" s="25">
        <f t="shared" si="0"/>
        <v>0</v>
      </c>
      <c r="K70" s="5">
        <f t="shared" si="1"/>
        <v>0</v>
      </c>
      <c r="L70" s="26">
        <f t="shared" si="2"/>
        <v>0</v>
      </c>
      <c r="N70" s="20">
        <f t="shared" si="3"/>
        <v>0</v>
      </c>
      <c r="O70" s="20">
        <f t="shared" si="3"/>
        <v>0</v>
      </c>
      <c r="P70" s="20">
        <f t="shared" si="3"/>
        <v>0</v>
      </c>
      <c r="Q70" s="20">
        <f t="shared" si="3"/>
        <v>0</v>
      </c>
      <c r="S70" s="34"/>
      <c r="T70" s="34"/>
      <c r="U70" s="34"/>
      <c r="V70" s="34"/>
      <c r="W70" s="18">
        <f t="shared" si="4"/>
        <v>0</v>
      </c>
      <c r="X70" s="27">
        <f t="shared" si="5"/>
        <v>0</v>
      </c>
    </row>
    <row r="71" spans="1:24" s="2" customFormat="1" ht="12.75" customHeight="1">
      <c r="A71" s="7"/>
      <c r="B71" s="8"/>
      <c r="C71" s="41"/>
      <c r="D71" s="3" t="s">
        <v>17</v>
      </c>
      <c r="E71" s="3" t="s">
        <v>17</v>
      </c>
      <c r="F71" s="3" t="s">
        <v>17</v>
      </c>
      <c r="G71" s="3" t="s">
        <v>17</v>
      </c>
      <c r="I71" s="25">
        <f t="shared" si="0"/>
        <v>0</v>
      </c>
      <c r="K71" s="5">
        <f t="shared" si="1"/>
        <v>0</v>
      </c>
      <c r="L71" s="26">
        <f t="shared" si="2"/>
        <v>0</v>
      </c>
      <c r="N71" s="20">
        <f t="shared" si="3"/>
        <v>0</v>
      </c>
      <c r="O71" s="20">
        <f t="shared" si="3"/>
        <v>0</v>
      </c>
      <c r="P71" s="20">
        <f t="shared" si="3"/>
        <v>0</v>
      </c>
      <c r="Q71" s="20">
        <f t="shared" si="3"/>
        <v>0</v>
      </c>
      <c r="S71" s="34"/>
      <c r="T71" s="34"/>
      <c r="U71" s="34"/>
      <c r="V71" s="34"/>
      <c r="W71" s="18">
        <f t="shared" si="4"/>
        <v>0</v>
      </c>
      <c r="X71" s="27">
        <f t="shared" si="5"/>
        <v>0</v>
      </c>
    </row>
    <row r="72" spans="1:24" s="2" customFormat="1" ht="12.75" customHeight="1">
      <c r="A72" s="7"/>
      <c r="B72" s="8"/>
      <c r="C72" s="41"/>
      <c r="D72" s="3" t="s">
        <v>17</v>
      </c>
      <c r="E72" s="3" t="s">
        <v>17</v>
      </c>
      <c r="F72" s="3" t="s">
        <v>17</v>
      </c>
      <c r="G72" s="3" t="s">
        <v>17</v>
      </c>
      <c r="I72" s="25">
        <f t="shared" si="0"/>
        <v>0</v>
      </c>
      <c r="K72" s="5">
        <f t="shared" si="1"/>
        <v>0</v>
      </c>
      <c r="L72" s="26">
        <f t="shared" si="2"/>
        <v>0</v>
      </c>
      <c r="N72" s="20">
        <f t="shared" si="3"/>
        <v>0</v>
      </c>
      <c r="O72" s="20">
        <f t="shared" si="3"/>
        <v>0</v>
      </c>
      <c r="P72" s="20">
        <f t="shared" si="3"/>
        <v>0</v>
      </c>
      <c r="Q72" s="20">
        <f t="shared" si="3"/>
        <v>0</v>
      </c>
      <c r="S72" s="34"/>
      <c r="T72" s="34"/>
      <c r="U72" s="34"/>
      <c r="V72" s="34"/>
      <c r="W72" s="18">
        <f t="shared" si="4"/>
        <v>0</v>
      </c>
      <c r="X72" s="27">
        <f t="shared" si="5"/>
        <v>0</v>
      </c>
    </row>
    <row r="73" spans="1:24" s="2" customFormat="1" ht="12.75" customHeight="1">
      <c r="A73" s="7"/>
      <c r="B73" s="8"/>
      <c r="C73" s="41"/>
      <c r="D73" s="3" t="s">
        <v>17</v>
      </c>
      <c r="E73" s="3" t="s">
        <v>17</v>
      </c>
      <c r="F73" s="3" t="s">
        <v>17</v>
      </c>
      <c r="G73" s="3" t="s">
        <v>17</v>
      </c>
      <c r="I73" s="25">
        <f t="shared" si="0"/>
        <v>0</v>
      </c>
      <c r="K73" s="5">
        <f t="shared" si="1"/>
        <v>0</v>
      </c>
      <c r="L73" s="26">
        <f t="shared" si="2"/>
        <v>0</v>
      </c>
      <c r="N73" s="20">
        <f t="shared" si="3"/>
        <v>0</v>
      </c>
      <c r="O73" s="20">
        <f t="shared" si="3"/>
        <v>0</v>
      </c>
      <c r="P73" s="20">
        <f t="shared" si="3"/>
        <v>0</v>
      </c>
      <c r="Q73" s="20">
        <f t="shared" si="3"/>
        <v>0</v>
      </c>
      <c r="S73" s="34"/>
      <c r="T73" s="34"/>
      <c r="U73" s="34"/>
      <c r="V73" s="34"/>
      <c r="W73" s="18">
        <f t="shared" si="4"/>
        <v>0</v>
      </c>
      <c r="X73" s="27">
        <f t="shared" si="5"/>
        <v>0</v>
      </c>
    </row>
    <row r="74" spans="9:26" ht="12.75">
      <c r="I74" s="25">
        <f t="shared" si="0"/>
        <v>0</v>
      </c>
      <c r="J74" s="2"/>
      <c r="K74" s="5">
        <f t="shared" si="1"/>
        <v>0</v>
      </c>
      <c r="L74" s="26">
        <f t="shared" si="2"/>
        <v>0</v>
      </c>
      <c r="M74" s="2"/>
      <c r="N74" s="20">
        <f t="shared" si="3"/>
        <v>0</v>
      </c>
      <c r="O74" s="20">
        <f t="shared" si="3"/>
        <v>0</v>
      </c>
      <c r="P74" s="20">
        <f t="shared" si="3"/>
        <v>0</v>
      </c>
      <c r="Q74" s="20">
        <f t="shared" si="3"/>
        <v>0</v>
      </c>
      <c r="W74" s="18">
        <f t="shared" si="4"/>
        <v>0</v>
      </c>
      <c r="X74" s="27">
        <f t="shared" si="5"/>
        <v>0</v>
      </c>
      <c r="Y74" s="2"/>
      <c r="Z74" s="2"/>
    </row>
  </sheetData>
  <conditionalFormatting sqref="N1:O6 P1:P4 P5:Q6 C1:C6">
    <cfRule type="cellIs" priority="1" dxfId="0" operator="equal" stopIfTrue="1">
      <formula>0</formula>
    </cfRule>
  </conditionalFormatting>
  <conditionalFormatting sqref="G66 G62:G63 D1:G6 H21:H49 E8:E19 D50:E55 F8:F47 D8:D49 E21:E49 G23:G54 H8:H19 G8:G21">
    <cfRule type="cellIs" priority="2" dxfId="0" operator="equal" stopIfTrue="1">
      <formula>"-"</formula>
    </cfRule>
  </conditionalFormatting>
  <conditionalFormatting sqref="L8:L74">
    <cfRule type="cellIs" priority="3" dxfId="1" operator="greaterThan" stopIfTrue="1">
      <formula>3</formula>
    </cfRule>
    <cfRule type="cellIs" priority="4" dxfId="2" operator="lessThanOrEqual" stopIfTrue="1">
      <formula>0</formula>
    </cfRule>
  </conditionalFormatting>
  <conditionalFormatting sqref="U27:U46 C8:C57">
    <cfRule type="cellIs" priority="5" dxfId="4" operator="equal" stopIfTrue="1">
      <formula>1</formula>
    </cfRule>
  </conditionalFormatting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73"/>
  <sheetViews>
    <sheetView showGridLines="0" zoomScale="75" zoomScaleNormal="75" workbookViewId="0" topLeftCell="A1">
      <pane xSplit="2" ySplit="7" topLeftCell="C8" activePane="bottomRight" state="frozen"/>
      <selection pane="topLeft" activeCell="A8" sqref="A8:IV97"/>
      <selection pane="topRight" activeCell="A8" sqref="A8:IV97"/>
      <selection pane="bottomLeft" activeCell="A8" sqref="A8:IV97"/>
      <selection pane="bottomRight" activeCell="A8" sqref="A8:B18"/>
    </sheetView>
  </sheetViews>
  <sheetFormatPr defaultColWidth="11.421875" defaultRowHeight="12.75" outlineLevelCol="1"/>
  <cols>
    <col min="1" max="1" width="4.421875" style="0" customWidth="1"/>
    <col min="2" max="2" width="31.421875" style="0" customWidth="1"/>
    <col min="3" max="3" width="4.140625" style="45" customWidth="1"/>
    <col min="4" max="6" width="12.28125" style="0" customWidth="1"/>
    <col min="7" max="7" width="12.28125" style="32" customWidth="1"/>
    <col min="8" max="8" width="1.421875" style="0" customWidth="1"/>
    <col min="9" max="9" width="9.00390625" style="0" customWidth="1"/>
    <col min="10" max="10" width="1.421875" style="0" customWidth="1"/>
    <col min="11" max="11" width="6.421875" style="0" customWidth="1"/>
    <col min="12" max="12" width="2.28125" style="0" customWidth="1"/>
    <col min="13" max="13" width="13.57421875" style="0" customWidth="1"/>
    <col min="14" max="22" width="5.00390625" style="0" customWidth="1" outlineLevel="1"/>
    <col min="23" max="23" width="6.57421875" style="0" customWidth="1" outlineLevel="1"/>
    <col min="24" max="24" width="5.00390625" style="0" customWidth="1" outlineLevel="1"/>
  </cols>
  <sheetData>
    <row r="1" spans="1:24" s="2" customFormat="1" ht="12.75" customHeight="1">
      <c r="A1" s="1"/>
      <c r="C1" s="41"/>
      <c r="D1" s="3"/>
      <c r="E1" s="3"/>
      <c r="F1" s="3"/>
      <c r="G1" s="3"/>
      <c r="I1" s="4"/>
      <c r="K1" s="5"/>
      <c r="N1" s="3"/>
      <c r="O1" s="3"/>
      <c r="P1" s="3"/>
      <c r="Q1" s="3"/>
      <c r="W1" s="6"/>
      <c r="X1" s="6"/>
    </row>
    <row r="2" spans="1:24" s="8" customFormat="1" ht="12.75" customHeight="1">
      <c r="A2" s="7"/>
      <c r="C2" s="42"/>
      <c r="D2" s="9" t="s">
        <v>26</v>
      </c>
      <c r="E2" s="10"/>
      <c r="F2" s="9" t="s">
        <v>20</v>
      </c>
      <c r="G2" s="10"/>
      <c r="I2" s="11"/>
      <c r="J2" s="11"/>
      <c r="K2" s="11"/>
      <c r="N2" s="9"/>
      <c r="O2" s="10"/>
      <c r="P2" s="9"/>
      <c r="Q2" s="10"/>
      <c r="W2" s="12"/>
      <c r="X2" s="12"/>
    </row>
    <row r="3" spans="1:24" s="2" customFormat="1" ht="12.75" customHeight="1">
      <c r="A3" s="13"/>
      <c r="B3" s="13"/>
      <c r="C3" s="43"/>
      <c r="D3" s="14"/>
      <c r="E3" s="3"/>
      <c r="F3" s="3"/>
      <c r="G3" s="3"/>
      <c r="I3" s="4"/>
      <c r="K3" s="5"/>
      <c r="N3" s="14"/>
      <c r="O3" s="3"/>
      <c r="P3" s="3"/>
      <c r="Q3" s="3"/>
      <c r="W3" s="6"/>
      <c r="X3" s="6"/>
    </row>
    <row r="4" spans="1:24" s="2" customFormat="1" ht="12.75" customHeight="1">
      <c r="A4" s="13"/>
      <c r="B4" s="13"/>
      <c r="C4" s="43"/>
      <c r="D4" s="15" t="s">
        <v>25</v>
      </c>
      <c r="E4" s="16"/>
      <c r="F4" s="16"/>
      <c r="G4" s="16"/>
      <c r="I4" s="17"/>
      <c r="K4" s="18" t="s">
        <v>7</v>
      </c>
      <c r="L4" s="18"/>
      <c r="N4" s="19" t="s">
        <v>25</v>
      </c>
      <c r="O4" s="20"/>
      <c r="P4" s="20"/>
      <c r="Q4" s="20"/>
      <c r="S4" s="21" t="s">
        <v>25</v>
      </c>
      <c r="T4" s="22"/>
      <c r="U4" s="22"/>
      <c r="V4" s="22"/>
      <c r="W4" s="18" t="s">
        <v>7</v>
      </c>
      <c r="X4" s="18" t="s">
        <v>3</v>
      </c>
    </row>
    <row r="5" spans="1:24" s="2" customFormat="1" ht="12.75" customHeight="1">
      <c r="A5" s="28" t="s">
        <v>4</v>
      </c>
      <c r="B5" s="28" t="s">
        <v>24</v>
      </c>
      <c r="C5" s="44"/>
      <c r="D5" s="16" t="s">
        <v>6</v>
      </c>
      <c r="E5" s="16" t="s">
        <v>22</v>
      </c>
      <c r="F5" s="16" t="s">
        <v>5</v>
      </c>
      <c r="G5" s="16" t="s">
        <v>23</v>
      </c>
      <c r="I5" s="17" t="s">
        <v>7</v>
      </c>
      <c r="K5" s="18" t="s">
        <v>72</v>
      </c>
      <c r="L5" s="18"/>
      <c r="N5" s="20" t="str">
        <f>D5</f>
        <v>Barcelona</v>
      </c>
      <c r="O5" s="20" t="str">
        <f>E5</f>
        <v>Bordeaux</v>
      </c>
      <c r="P5" s="20" t="str">
        <f>F5</f>
        <v>Moscou</v>
      </c>
      <c r="Q5" s="20" t="str">
        <f>G5</f>
        <v>Milano</v>
      </c>
      <c r="S5" s="22" t="str">
        <f>N5</f>
        <v>Barcelona</v>
      </c>
      <c r="T5" s="22" t="str">
        <f>O5</f>
        <v>Bordeaux</v>
      </c>
      <c r="U5" s="22" t="str">
        <f>P5</f>
        <v>Moscou</v>
      </c>
      <c r="V5" s="22" t="str">
        <f>Q5</f>
        <v>Milano</v>
      </c>
      <c r="W5" s="18" t="s">
        <v>72</v>
      </c>
      <c r="X5" s="18" t="s">
        <v>10</v>
      </c>
    </row>
    <row r="6" spans="1:24" s="2" customFormat="1" ht="12.75" customHeight="1">
      <c r="A6" s="28"/>
      <c r="B6" s="28"/>
      <c r="C6" s="44"/>
      <c r="D6" s="16" t="s">
        <v>11</v>
      </c>
      <c r="E6" s="16" t="s">
        <v>11</v>
      </c>
      <c r="F6" s="16" t="s">
        <v>11</v>
      </c>
      <c r="G6" s="16" t="s">
        <v>11</v>
      </c>
      <c r="I6" s="17" t="s">
        <v>12</v>
      </c>
      <c r="K6" s="18" t="s">
        <v>73</v>
      </c>
      <c r="L6" s="18"/>
      <c r="N6" s="20" t="s">
        <v>14</v>
      </c>
      <c r="O6" s="20" t="s">
        <v>14</v>
      </c>
      <c r="P6" s="20" t="s">
        <v>14</v>
      </c>
      <c r="Q6" s="20" t="s">
        <v>14</v>
      </c>
      <c r="S6" s="22" t="s">
        <v>67</v>
      </c>
      <c r="T6" s="22" t="s">
        <v>67</v>
      </c>
      <c r="U6" s="22" t="s">
        <v>67</v>
      </c>
      <c r="V6" s="22" t="s">
        <v>67</v>
      </c>
      <c r="W6" s="18" t="s">
        <v>73</v>
      </c>
      <c r="X6" s="18" t="s">
        <v>16</v>
      </c>
    </row>
    <row r="8" spans="1:24" s="2" customFormat="1" ht="12.75" customHeight="1">
      <c r="A8" s="29">
        <v>1</v>
      </c>
      <c r="B8" s="30" t="s">
        <v>55</v>
      </c>
      <c r="C8" s="41">
        <f aca="true" t="shared" si="0" ref="C8:C18">IF(B8=B9,1,0)</f>
        <v>0</v>
      </c>
      <c r="D8" s="3">
        <v>1</v>
      </c>
      <c r="E8" s="3">
        <v>3</v>
      </c>
      <c r="F8" s="3"/>
      <c r="G8" s="32">
        <v>2</v>
      </c>
      <c r="I8" s="25">
        <f aca="true" t="shared" si="1" ref="I8:I18">LARGE($N8:$Q8,1)+LARGE($N8:$Q8,2)+LARGE($N8:$Q8,3)</f>
        <v>57</v>
      </c>
      <c r="K8" s="5">
        <f aca="true" t="shared" si="2" ref="K8:K18">W8</f>
        <v>98</v>
      </c>
      <c r="L8" s="26">
        <f aca="true" t="shared" si="3" ref="L8:L18">COUNTA(S8:V8)</f>
        <v>3</v>
      </c>
      <c r="N8" s="20">
        <f aca="true" t="shared" si="4" ref="N8:N18">IF(D8&lt;1,0,IF(D8&gt;20,0,21-D8))</f>
        <v>20</v>
      </c>
      <c r="O8" s="20">
        <f aca="true" t="shared" si="5" ref="O8:O18">IF(E8&lt;1,0,IF(E8&gt;20,0,21-E8))</f>
        <v>18</v>
      </c>
      <c r="P8" s="20">
        <f aca="true" t="shared" si="6" ref="P8:P18">IF(F8&lt;1,0,IF(F8&gt;20,0,21-F8))</f>
        <v>0</v>
      </c>
      <c r="Q8" s="20">
        <f aca="true" t="shared" si="7" ref="Q8:Q18">IF(G8&lt;1,0,IF(G8&gt;20,0,21-G8))</f>
        <v>19</v>
      </c>
      <c r="S8" s="2">
        <v>98</v>
      </c>
      <c r="T8" s="2">
        <v>98</v>
      </c>
      <c r="V8">
        <v>95</v>
      </c>
      <c r="W8" s="27">
        <f aca="true" t="shared" si="8" ref="W8:W18">MAX(S8:V8)</f>
        <v>98</v>
      </c>
      <c r="X8" s="27">
        <f aca="true" t="shared" si="9" ref="X8:X18">COUNTA(S8:V8)</f>
        <v>3</v>
      </c>
    </row>
    <row r="9" spans="1:24" s="2" customFormat="1" ht="12.75">
      <c r="A9" s="29">
        <v>2</v>
      </c>
      <c r="B9" s="30" t="s">
        <v>107</v>
      </c>
      <c r="C9" s="41">
        <f t="shared" si="0"/>
        <v>0</v>
      </c>
      <c r="D9" s="3"/>
      <c r="E9" s="3">
        <v>1</v>
      </c>
      <c r="F9" s="3"/>
      <c r="G9" s="32">
        <v>1</v>
      </c>
      <c r="I9" s="25">
        <f t="shared" si="1"/>
        <v>40</v>
      </c>
      <c r="K9" s="5">
        <f t="shared" si="2"/>
        <v>105</v>
      </c>
      <c r="L9" s="26">
        <f t="shared" si="3"/>
        <v>2</v>
      </c>
      <c r="N9" s="20">
        <f t="shared" si="4"/>
        <v>0</v>
      </c>
      <c r="O9" s="20">
        <f t="shared" si="5"/>
        <v>20</v>
      </c>
      <c r="P9" s="20">
        <f t="shared" si="6"/>
        <v>0</v>
      </c>
      <c r="Q9" s="20">
        <f t="shared" si="7"/>
        <v>20</v>
      </c>
      <c r="T9" s="2">
        <v>105</v>
      </c>
      <c r="V9">
        <v>100</v>
      </c>
      <c r="W9" s="27">
        <f t="shared" si="8"/>
        <v>105</v>
      </c>
      <c r="X9" s="27">
        <f t="shared" si="9"/>
        <v>2</v>
      </c>
    </row>
    <row r="10" spans="1:24" s="2" customFormat="1" ht="12.75" customHeight="1">
      <c r="A10" s="29">
        <v>3</v>
      </c>
      <c r="B10" s="30" t="s">
        <v>95</v>
      </c>
      <c r="C10" s="41">
        <f t="shared" si="0"/>
        <v>0</v>
      </c>
      <c r="D10" s="3"/>
      <c r="E10" s="3">
        <v>4</v>
      </c>
      <c r="F10" s="3"/>
      <c r="G10" s="32">
        <v>3</v>
      </c>
      <c r="I10" s="25">
        <f t="shared" si="1"/>
        <v>35</v>
      </c>
      <c r="K10" s="5">
        <f t="shared" si="2"/>
        <v>90</v>
      </c>
      <c r="L10" s="26">
        <f t="shared" si="3"/>
        <v>2</v>
      </c>
      <c r="N10" s="20">
        <f t="shared" si="4"/>
        <v>0</v>
      </c>
      <c r="O10" s="20">
        <f t="shared" si="5"/>
        <v>17</v>
      </c>
      <c r="P10" s="20">
        <f t="shared" si="6"/>
        <v>0</v>
      </c>
      <c r="Q10" s="20">
        <f t="shared" si="7"/>
        <v>18</v>
      </c>
      <c r="T10" s="2">
        <v>90</v>
      </c>
      <c r="V10">
        <v>90</v>
      </c>
      <c r="W10" s="27">
        <f t="shared" si="8"/>
        <v>90</v>
      </c>
      <c r="X10" s="27">
        <f t="shared" si="9"/>
        <v>2</v>
      </c>
    </row>
    <row r="11" spans="1:24" s="2" customFormat="1" ht="12.75" customHeight="1">
      <c r="A11" s="29">
        <v>4</v>
      </c>
      <c r="B11" s="30" t="s">
        <v>118</v>
      </c>
      <c r="C11" s="41">
        <f t="shared" si="0"/>
        <v>0</v>
      </c>
      <c r="D11" s="3"/>
      <c r="E11" s="3"/>
      <c r="F11" s="3">
        <v>1</v>
      </c>
      <c r="G11" s="3"/>
      <c r="I11" s="25">
        <f t="shared" si="1"/>
        <v>20</v>
      </c>
      <c r="K11" s="5">
        <f t="shared" si="2"/>
        <v>112</v>
      </c>
      <c r="L11" s="26">
        <f t="shared" si="3"/>
        <v>1</v>
      </c>
      <c r="N11" s="20">
        <f t="shared" si="4"/>
        <v>0</v>
      </c>
      <c r="O11" s="20">
        <f t="shared" si="5"/>
        <v>0</v>
      </c>
      <c r="P11" s="20">
        <f t="shared" si="6"/>
        <v>20</v>
      </c>
      <c r="Q11" s="20">
        <f t="shared" si="7"/>
        <v>0</v>
      </c>
      <c r="U11" s="47">
        <v>112</v>
      </c>
      <c r="V11"/>
      <c r="W11" s="27">
        <f t="shared" si="8"/>
        <v>112</v>
      </c>
      <c r="X11" s="27">
        <f t="shared" si="9"/>
        <v>1</v>
      </c>
    </row>
    <row r="12" spans="1:24" s="2" customFormat="1" ht="12.75" customHeight="1">
      <c r="A12" s="29">
        <v>5</v>
      </c>
      <c r="B12" s="30" t="s">
        <v>108</v>
      </c>
      <c r="C12" s="41">
        <f t="shared" si="0"/>
        <v>0</v>
      </c>
      <c r="D12" s="3"/>
      <c r="E12" s="3">
        <v>2</v>
      </c>
      <c r="F12" s="3"/>
      <c r="G12" s="32"/>
      <c r="I12" s="25">
        <f t="shared" si="1"/>
        <v>19</v>
      </c>
      <c r="K12" s="5">
        <f t="shared" si="2"/>
        <v>100</v>
      </c>
      <c r="L12" s="26">
        <f t="shared" si="3"/>
        <v>1</v>
      </c>
      <c r="N12" s="20">
        <f t="shared" si="4"/>
        <v>0</v>
      </c>
      <c r="O12" s="20">
        <f t="shared" si="5"/>
        <v>19</v>
      </c>
      <c r="P12" s="20">
        <f t="shared" si="6"/>
        <v>0</v>
      </c>
      <c r="Q12" s="20">
        <f t="shared" si="7"/>
        <v>0</v>
      </c>
      <c r="T12" s="2">
        <v>100</v>
      </c>
      <c r="V12"/>
      <c r="W12" s="27">
        <f t="shared" si="8"/>
        <v>100</v>
      </c>
      <c r="X12" s="27">
        <f t="shared" si="9"/>
        <v>1</v>
      </c>
    </row>
    <row r="13" spans="1:24" s="2" customFormat="1" ht="12.75">
      <c r="A13" s="29">
        <v>5</v>
      </c>
      <c r="B13" s="30" t="s">
        <v>119</v>
      </c>
      <c r="C13" s="41">
        <f t="shared" si="0"/>
        <v>0</v>
      </c>
      <c r="D13" s="3"/>
      <c r="E13" s="3"/>
      <c r="F13" s="3">
        <v>2</v>
      </c>
      <c r="G13" s="32"/>
      <c r="I13" s="25">
        <f t="shared" si="1"/>
        <v>19</v>
      </c>
      <c r="K13" s="5">
        <f t="shared" si="2"/>
        <v>90</v>
      </c>
      <c r="L13" s="26">
        <f t="shared" si="3"/>
        <v>1</v>
      </c>
      <c r="N13" s="20">
        <f t="shared" si="4"/>
        <v>0</v>
      </c>
      <c r="O13" s="20">
        <f t="shared" si="5"/>
        <v>0</v>
      </c>
      <c r="P13" s="20">
        <f t="shared" si="6"/>
        <v>19</v>
      </c>
      <c r="Q13" s="20">
        <f t="shared" si="7"/>
        <v>0</v>
      </c>
      <c r="U13" s="47">
        <v>90</v>
      </c>
      <c r="V13"/>
      <c r="W13" s="27">
        <f t="shared" si="8"/>
        <v>90</v>
      </c>
      <c r="X13" s="27">
        <f t="shared" si="9"/>
        <v>1</v>
      </c>
    </row>
    <row r="14" spans="1:24" s="2" customFormat="1" ht="12.75" customHeight="1">
      <c r="A14" s="29">
        <v>5</v>
      </c>
      <c r="B14" s="30" t="s">
        <v>59</v>
      </c>
      <c r="C14" s="41">
        <f t="shared" si="0"/>
        <v>0</v>
      </c>
      <c r="D14" s="3">
        <v>2</v>
      </c>
      <c r="E14" s="3"/>
      <c r="F14" s="3"/>
      <c r="G14" s="32"/>
      <c r="I14" s="25">
        <f t="shared" si="1"/>
        <v>19</v>
      </c>
      <c r="K14" s="5">
        <f t="shared" si="2"/>
        <v>70</v>
      </c>
      <c r="L14" s="26">
        <f t="shared" si="3"/>
        <v>1</v>
      </c>
      <c r="N14" s="20">
        <f t="shared" si="4"/>
        <v>19</v>
      </c>
      <c r="O14" s="20">
        <f t="shared" si="5"/>
        <v>0</v>
      </c>
      <c r="P14" s="20">
        <f t="shared" si="6"/>
        <v>0</v>
      </c>
      <c r="Q14" s="20">
        <f t="shared" si="7"/>
        <v>0</v>
      </c>
      <c r="S14" s="2">
        <v>70</v>
      </c>
      <c r="V14"/>
      <c r="W14" s="27">
        <f t="shared" si="8"/>
        <v>70</v>
      </c>
      <c r="X14" s="27">
        <f t="shared" si="9"/>
        <v>1</v>
      </c>
    </row>
    <row r="15" spans="1:24" s="2" customFormat="1" ht="12.75" customHeight="1">
      <c r="A15" s="29">
        <v>8</v>
      </c>
      <c r="B15" s="30" t="s">
        <v>117</v>
      </c>
      <c r="C15" s="41">
        <f t="shared" si="0"/>
        <v>0</v>
      </c>
      <c r="D15" s="3"/>
      <c r="E15" s="3"/>
      <c r="F15" s="3">
        <v>3</v>
      </c>
      <c r="G15" s="3"/>
      <c r="I15" s="25">
        <f t="shared" si="1"/>
        <v>18</v>
      </c>
      <c r="K15" s="5">
        <f t="shared" si="2"/>
        <v>90</v>
      </c>
      <c r="L15" s="26">
        <f t="shared" si="3"/>
        <v>1</v>
      </c>
      <c r="N15" s="20">
        <f t="shared" si="4"/>
        <v>0</v>
      </c>
      <c r="O15" s="20">
        <f t="shared" si="5"/>
        <v>0</v>
      </c>
      <c r="P15" s="20">
        <f t="shared" si="6"/>
        <v>18</v>
      </c>
      <c r="Q15" s="20">
        <f t="shared" si="7"/>
        <v>0</v>
      </c>
      <c r="U15" s="47">
        <v>90</v>
      </c>
      <c r="V15"/>
      <c r="W15" s="27">
        <f t="shared" si="8"/>
        <v>90</v>
      </c>
      <c r="X15" s="27">
        <f t="shared" si="9"/>
        <v>1</v>
      </c>
    </row>
    <row r="16" spans="1:24" s="2" customFormat="1" ht="12.75" customHeight="1">
      <c r="A16" s="29">
        <v>8</v>
      </c>
      <c r="B16" s="30" t="s">
        <v>50</v>
      </c>
      <c r="C16" s="41">
        <f t="shared" si="0"/>
        <v>0</v>
      </c>
      <c r="D16" s="3">
        <v>3</v>
      </c>
      <c r="E16" s="3"/>
      <c r="F16" s="3"/>
      <c r="G16" s="32"/>
      <c r="I16" s="25">
        <f t="shared" si="1"/>
        <v>18</v>
      </c>
      <c r="K16" s="5">
        <f t="shared" si="2"/>
        <v>0</v>
      </c>
      <c r="L16" s="26">
        <f t="shared" si="3"/>
        <v>1</v>
      </c>
      <c r="N16" s="20">
        <f t="shared" si="4"/>
        <v>18</v>
      </c>
      <c r="O16" s="20">
        <f t="shared" si="5"/>
        <v>0</v>
      </c>
      <c r="P16" s="20">
        <f t="shared" si="6"/>
        <v>0</v>
      </c>
      <c r="Q16" s="20">
        <f t="shared" si="7"/>
        <v>0</v>
      </c>
      <c r="S16" s="2">
        <v>0</v>
      </c>
      <c r="V16"/>
      <c r="W16" s="27">
        <f t="shared" si="8"/>
        <v>0</v>
      </c>
      <c r="X16" s="27">
        <f t="shared" si="9"/>
        <v>1</v>
      </c>
    </row>
    <row r="17" spans="1:24" s="2" customFormat="1" ht="12.75">
      <c r="A17" s="29">
        <v>10</v>
      </c>
      <c r="B17" s="30" t="s">
        <v>127</v>
      </c>
      <c r="C17" s="41">
        <f t="shared" si="0"/>
        <v>0</v>
      </c>
      <c r="D17" s="3"/>
      <c r="E17" s="3"/>
      <c r="F17" s="3">
        <v>4</v>
      </c>
      <c r="G17" s="3"/>
      <c r="I17" s="25">
        <f t="shared" si="1"/>
        <v>17</v>
      </c>
      <c r="K17" s="5">
        <f t="shared" si="2"/>
        <v>80</v>
      </c>
      <c r="L17" s="26">
        <f t="shared" si="3"/>
        <v>1</v>
      </c>
      <c r="N17" s="20">
        <f t="shared" si="4"/>
        <v>0</v>
      </c>
      <c r="O17" s="20">
        <f t="shared" si="5"/>
        <v>0</v>
      </c>
      <c r="P17" s="20">
        <f t="shared" si="6"/>
        <v>17</v>
      </c>
      <c r="Q17" s="20">
        <f t="shared" si="7"/>
        <v>0</v>
      </c>
      <c r="U17" s="47">
        <v>80</v>
      </c>
      <c r="V17"/>
      <c r="W17" s="27">
        <f t="shared" si="8"/>
        <v>80</v>
      </c>
      <c r="X17" s="27">
        <f t="shared" si="9"/>
        <v>1</v>
      </c>
    </row>
    <row r="18" spans="1:24" s="2" customFormat="1" ht="12.75">
      <c r="A18" s="29">
        <v>11</v>
      </c>
      <c r="B18" s="30" t="s">
        <v>122</v>
      </c>
      <c r="C18" s="41">
        <f t="shared" si="0"/>
        <v>0</v>
      </c>
      <c r="D18" s="3"/>
      <c r="E18" s="3"/>
      <c r="F18" s="3">
        <v>5</v>
      </c>
      <c r="G18" s="32"/>
      <c r="I18" s="25">
        <f t="shared" si="1"/>
        <v>16</v>
      </c>
      <c r="K18" s="5">
        <f t="shared" si="2"/>
        <v>80</v>
      </c>
      <c r="L18" s="26">
        <f t="shared" si="3"/>
        <v>1</v>
      </c>
      <c r="N18" s="20">
        <f t="shared" si="4"/>
        <v>0</v>
      </c>
      <c r="O18" s="20">
        <f t="shared" si="5"/>
        <v>0</v>
      </c>
      <c r="P18" s="20">
        <f t="shared" si="6"/>
        <v>16</v>
      </c>
      <c r="Q18" s="20">
        <f t="shared" si="7"/>
        <v>0</v>
      </c>
      <c r="U18" s="47">
        <v>80</v>
      </c>
      <c r="V18"/>
      <c r="W18" s="27">
        <f t="shared" si="8"/>
        <v>80</v>
      </c>
      <c r="X18" s="27">
        <f t="shared" si="9"/>
        <v>1</v>
      </c>
    </row>
    <row r="19" ht="12.75">
      <c r="C19" s="41"/>
    </row>
    <row r="20" ht="12.75">
      <c r="C20" s="41"/>
    </row>
    <row r="21" ht="12.75">
      <c r="C21" s="41"/>
    </row>
    <row r="22" ht="12.75">
      <c r="C22" s="41"/>
    </row>
    <row r="23" ht="12.75">
      <c r="C23" s="41"/>
    </row>
    <row r="24" ht="12.75">
      <c r="C24" s="41"/>
    </row>
    <row r="25" ht="12.75">
      <c r="C25" s="41"/>
    </row>
    <row r="26" ht="12.75">
      <c r="C26" s="41"/>
    </row>
    <row r="27" ht="12.75">
      <c r="C27" s="41"/>
    </row>
    <row r="28" ht="12.75">
      <c r="C28" s="41"/>
    </row>
    <row r="29" ht="12.75">
      <c r="C29" s="41"/>
    </row>
    <row r="30" ht="12.75">
      <c r="C30" s="41"/>
    </row>
    <row r="31" ht="12.75">
      <c r="C31" s="41"/>
    </row>
    <row r="32" ht="12.75">
      <c r="C32" s="41"/>
    </row>
    <row r="33" ht="12.75">
      <c r="C33" s="41"/>
    </row>
    <row r="34" ht="12.75">
      <c r="C34" s="41"/>
    </row>
    <row r="35" ht="12.75">
      <c r="C35" s="41"/>
    </row>
    <row r="36" ht="12.75">
      <c r="C36" s="41"/>
    </row>
    <row r="37" ht="12.75">
      <c r="C37" s="41"/>
    </row>
    <row r="38" ht="12.75">
      <c r="C38" s="41"/>
    </row>
    <row r="39" ht="12.75">
      <c r="C39" s="41"/>
    </row>
    <row r="40" ht="12.75">
      <c r="C40" s="41"/>
    </row>
    <row r="41" ht="12.75">
      <c r="C41" s="41"/>
    </row>
    <row r="42" ht="12.75">
      <c r="C42" s="41"/>
    </row>
    <row r="43" ht="12.75">
      <c r="C43" s="41"/>
    </row>
    <row r="44" ht="12.75">
      <c r="C44" s="41"/>
    </row>
    <row r="45" ht="12.75">
      <c r="C45" s="41"/>
    </row>
    <row r="46" ht="12.75">
      <c r="C46" s="41"/>
    </row>
    <row r="47" ht="12.75">
      <c r="C47" s="41"/>
    </row>
    <row r="48" ht="12.75">
      <c r="C48" s="41"/>
    </row>
    <row r="49" ht="12.75">
      <c r="C49" s="41"/>
    </row>
    <row r="50" ht="12.75">
      <c r="C50" s="41"/>
    </row>
    <row r="51" ht="12.75">
      <c r="C51" s="41"/>
    </row>
    <row r="52" ht="12.75">
      <c r="C52" s="41"/>
    </row>
    <row r="53" ht="12.75">
      <c r="C53" s="41"/>
    </row>
    <row r="54" ht="12.75">
      <c r="C54" s="41"/>
    </row>
    <row r="55" ht="12.75">
      <c r="C55" s="41"/>
    </row>
    <row r="56" ht="12.75">
      <c r="C56" s="41"/>
    </row>
    <row r="57" ht="12.75">
      <c r="C57" s="41"/>
    </row>
    <row r="68" ht="12.75">
      <c r="C68" s="41"/>
    </row>
    <row r="69" ht="12.75">
      <c r="C69" s="41"/>
    </row>
    <row r="70" ht="12.75">
      <c r="C70" s="41"/>
    </row>
    <row r="71" ht="12.75">
      <c r="C71" s="41"/>
    </row>
    <row r="72" ht="12.75">
      <c r="C72" s="41"/>
    </row>
    <row r="73" ht="12.75">
      <c r="C73" s="41"/>
    </row>
  </sheetData>
  <conditionalFormatting sqref="N1:O6 P1:P4 P5:Q6 C1:C6">
    <cfRule type="cellIs" priority="1" dxfId="0" operator="equal" stopIfTrue="1">
      <formula>0</formula>
    </cfRule>
  </conditionalFormatting>
  <conditionalFormatting sqref="D1:G6 G8:G15 H8:H18 D8:F18 G17:G18">
    <cfRule type="cellIs" priority="2" dxfId="0" operator="equal" stopIfTrue="1">
      <formula>"-"</formula>
    </cfRule>
  </conditionalFormatting>
  <conditionalFormatting sqref="L8:L18">
    <cfRule type="cellIs" priority="3" dxfId="1" operator="greaterThan" stopIfTrue="1">
      <formula>3</formula>
    </cfRule>
    <cfRule type="cellIs" priority="4" dxfId="2" operator="lessThanOrEqual" stopIfTrue="1">
      <formula>0</formula>
    </cfRule>
  </conditionalFormatting>
  <conditionalFormatting sqref="U15:U18 C8:C57">
    <cfRule type="cellIs" priority="5" dxfId="4" operator="equal" stopIfTrue="1">
      <formula>1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="75" zoomScaleNormal="75" workbookViewId="0" topLeftCell="A1">
      <selection activeCell="F24" sqref="F24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22.8515625" style="0" customWidth="1"/>
    <col min="4" max="4" width="14.28125" style="0" customWidth="1"/>
    <col min="5" max="5" width="25.7109375" style="0" customWidth="1"/>
    <col min="6" max="6" width="17.140625" style="0" customWidth="1"/>
    <col min="8" max="8" width="10.421875" style="0" customWidth="1"/>
  </cols>
  <sheetData>
    <row r="1" spans="1:8" ht="23.25">
      <c r="A1" s="64"/>
      <c r="B1" s="65"/>
      <c r="C1" s="65"/>
      <c r="D1" s="66"/>
      <c r="E1" s="66" t="s">
        <v>205</v>
      </c>
      <c r="F1" s="66"/>
      <c r="G1" s="65"/>
      <c r="H1" s="67"/>
    </row>
    <row r="2" spans="1:8" ht="24" thickBot="1">
      <c r="A2" s="68"/>
      <c r="B2" s="69"/>
      <c r="C2" s="69"/>
      <c r="D2" s="70"/>
      <c r="E2" s="70" t="s">
        <v>255</v>
      </c>
      <c r="F2" s="70"/>
      <c r="G2" s="69"/>
      <c r="H2" s="71"/>
    </row>
    <row r="3" spans="1:8" ht="15.75">
      <c r="A3" s="72"/>
      <c r="B3" s="72"/>
      <c r="C3" s="72"/>
      <c r="D3" s="73"/>
      <c r="E3" s="73"/>
      <c r="F3" s="74"/>
      <c r="G3" s="74"/>
      <c r="H3" s="75"/>
    </row>
    <row r="4" spans="1:8" ht="16.5" thickBot="1">
      <c r="A4" s="72"/>
      <c r="B4" s="72"/>
      <c r="C4" s="72"/>
      <c r="D4" s="73"/>
      <c r="E4" s="73"/>
      <c r="F4" s="74"/>
      <c r="G4" s="74"/>
      <c r="H4" s="75"/>
    </row>
    <row r="5" spans="1:8" ht="24" thickBot="1">
      <c r="A5" s="76"/>
      <c r="B5" s="77"/>
      <c r="C5" s="77"/>
      <c r="D5" s="78"/>
      <c r="E5" s="78" t="s">
        <v>206</v>
      </c>
      <c r="F5" s="78"/>
      <c r="G5" s="77"/>
      <c r="H5" s="79"/>
    </row>
    <row r="6" spans="1:8" ht="15.75">
      <c r="A6" s="72"/>
      <c r="B6" s="72"/>
      <c r="C6" s="72"/>
      <c r="D6" s="73"/>
      <c r="E6" s="74"/>
      <c r="F6" s="74"/>
      <c r="G6" s="74"/>
      <c r="H6" s="75"/>
    </row>
    <row r="7" spans="1:8" ht="12.75">
      <c r="A7" s="80" t="s">
        <v>21</v>
      </c>
      <c r="B7" s="39"/>
      <c r="C7" s="39"/>
      <c r="D7" s="39"/>
      <c r="E7" s="39"/>
      <c r="F7" s="39"/>
      <c r="G7" s="39"/>
      <c r="H7" s="75"/>
    </row>
    <row r="8" spans="1:8" ht="12.75">
      <c r="A8" s="73"/>
      <c r="B8" s="73"/>
      <c r="C8" s="81" t="s">
        <v>207</v>
      </c>
      <c r="D8" s="81" t="s">
        <v>208</v>
      </c>
      <c r="E8" s="81" t="s">
        <v>209</v>
      </c>
      <c r="F8" s="39"/>
      <c r="G8" s="82" t="s">
        <v>210</v>
      </c>
      <c r="H8" s="83"/>
    </row>
    <row r="9" spans="1:8" ht="12.75">
      <c r="A9" s="73"/>
      <c r="B9" s="84">
        <v>1</v>
      </c>
      <c r="C9" s="85" t="s">
        <v>211</v>
      </c>
      <c r="D9" s="86" t="s">
        <v>212</v>
      </c>
      <c r="E9" s="86" t="s">
        <v>213</v>
      </c>
      <c r="F9" s="87"/>
      <c r="G9" s="88">
        <v>76</v>
      </c>
      <c r="H9" s="89" t="s">
        <v>214</v>
      </c>
    </row>
    <row r="10" spans="1:8" ht="12.75">
      <c r="A10" s="73"/>
      <c r="B10" s="84">
        <v>2</v>
      </c>
      <c r="C10" s="90" t="s">
        <v>215</v>
      </c>
      <c r="D10" s="86" t="s">
        <v>216</v>
      </c>
      <c r="E10" s="86" t="s">
        <v>213</v>
      </c>
      <c r="F10" s="87"/>
      <c r="G10" s="88">
        <v>75.55</v>
      </c>
      <c r="H10" s="89" t="s">
        <v>214</v>
      </c>
    </row>
    <row r="11" spans="1:8" ht="12.75">
      <c r="A11" s="73"/>
      <c r="B11" s="84">
        <v>3</v>
      </c>
      <c r="C11" s="85" t="s">
        <v>217</v>
      </c>
      <c r="D11" s="86" t="s">
        <v>218</v>
      </c>
      <c r="E11" s="91" t="s">
        <v>219</v>
      </c>
      <c r="F11" s="87"/>
      <c r="G11" s="88">
        <v>71.65</v>
      </c>
      <c r="H11" s="89" t="s">
        <v>214</v>
      </c>
    </row>
    <row r="12" spans="1:8" ht="12.75">
      <c r="A12" s="73"/>
      <c r="B12" s="73"/>
      <c r="C12" s="73"/>
      <c r="D12" s="73"/>
      <c r="E12" s="73"/>
      <c r="F12" s="73"/>
      <c r="G12" s="73"/>
      <c r="H12" s="75"/>
    </row>
    <row r="13" spans="1:8" ht="12.75">
      <c r="A13" s="80" t="s">
        <v>0</v>
      </c>
      <c r="B13" s="73"/>
      <c r="C13" s="73"/>
      <c r="D13" s="73"/>
      <c r="E13" s="73"/>
      <c r="F13" s="73"/>
      <c r="G13" s="73"/>
      <c r="H13" s="75"/>
    </row>
    <row r="14" spans="1:8" ht="12.75">
      <c r="A14" s="73"/>
      <c r="B14" s="73"/>
      <c r="C14" s="81" t="s">
        <v>207</v>
      </c>
      <c r="D14" s="81" t="s">
        <v>208</v>
      </c>
      <c r="E14" s="81" t="s">
        <v>209</v>
      </c>
      <c r="F14" s="39"/>
      <c r="G14" s="82" t="s">
        <v>210</v>
      </c>
      <c r="H14" s="83"/>
    </row>
    <row r="15" spans="1:8" ht="12.75">
      <c r="A15" s="73"/>
      <c r="B15" s="84">
        <v>1</v>
      </c>
      <c r="C15" s="90" t="s">
        <v>220</v>
      </c>
      <c r="D15" s="86" t="s">
        <v>221</v>
      </c>
      <c r="E15" s="86" t="s">
        <v>213</v>
      </c>
      <c r="F15" s="87"/>
      <c r="G15" s="92">
        <v>208.05</v>
      </c>
      <c r="H15" s="93" t="s">
        <v>214</v>
      </c>
    </row>
    <row r="16" spans="1:8" ht="12.75">
      <c r="A16" s="73"/>
      <c r="B16" s="84">
        <v>2</v>
      </c>
      <c r="C16" s="85" t="s">
        <v>222</v>
      </c>
      <c r="D16" s="86" t="s">
        <v>223</v>
      </c>
      <c r="E16" s="86" t="s">
        <v>213</v>
      </c>
      <c r="F16" s="87"/>
      <c r="G16" s="92">
        <v>273.65</v>
      </c>
      <c r="H16" s="93" t="s">
        <v>214</v>
      </c>
    </row>
    <row r="17" spans="1:8" ht="12.75">
      <c r="A17" s="73"/>
      <c r="B17" s="84">
        <v>3</v>
      </c>
      <c r="C17" s="85" t="s">
        <v>224</v>
      </c>
      <c r="D17" s="86" t="s">
        <v>225</v>
      </c>
      <c r="E17" s="86" t="s">
        <v>213</v>
      </c>
      <c r="F17" s="87"/>
      <c r="G17" s="92">
        <v>132.75</v>
      </c>
      <c r="H17" s="93" t="s">
        <v>214</v>
      </c>
    </row>
    <row r="18" spans="1:8" ht="12.75">
      <c r="A18" s="73"/>
      <c r="B18" s="73"/>
      <c r="C18" s="73"/>
      <c r="D18" s="73"/>
      <c r="E18" s="73"/>
      <c r="F18" s="73"/>
      <c r="G18" s="73"/>
      <c r="H18" s="75"/>
    </row>
    <row r="19" spans="1:8" ht="13.5" thickBot="1">
      <c r="A19" s="73"/>
      <c r="B19" s="73"/>
      <c r="C19" s="73"/>
      <c r="D19" s="73"/>
      <c r="E19" s="73"/>
      <c r="F19" s="73"/>
      <c r="G19" s="73"/>
      <c r="H19" s="75"/>
    </row>
    <row r="20" spans="1:8" ht="24" thickBot="1">
      <c r="A20" s="76"/>
      <c r="B20" s="77"/>
      <c r="C20" s="77"/>
      <c r="D20" s="78"/>
      <c r="E20" s="78" t="s">
        <v>226</v>
      </c>
      <c r="F20" s="78"/>
      <c r="G20" s="77"/>
      <c r="H20" s="79"/>
    </row>
    <row r="21" spans="1:8" ht="15.75">
      <c r="A21" s="72"/>
      <c r="B21" s="72"/>
      <c r="C21" s="72"/>
      <c r="D21" s="73"/>
      <c r="E21" s="74"/>
      <c r="F21" s="74"/>
      <c r="G21" s="74"/>
      <c r="H21" s="75"/>
    </row>
    <row r="22" spans="1:8" ht="12.75">
      <c r="A22" s="80" t="s">
        <v>20</v>
      </c>
      <c r="B22" s="39"/>
      <c r="C22" s="39"/>
      <c r="D22" s="39"/>
      <c r="E22" s="39"/>
      <c r="F22" s="39"/>
      <c r="G22" s="39"/>
      <c r="H22" s="75"/>
    </row>
    <row r="23" spans="1:8" ht="12.75">
      <c r="A23" s="73"/>
      <c r="B23" s="73"/>
      <c r="C23" s="81" t="s">
        <v>207</v>
      </c>
      <c r="D23" s="81" t="s">
        <v>208</v>
      </c>
      <c r="E23" s="81" t="s">
        <v>209</v>
      </c>
      <c r="F23" s="39"/>
      <c r="G23" s="94" t="s">
        <v>227</v>
      </c>
      <c r="H23" s="83"/>
    </row>
    <row r="24" spans="1:8" ht="12.75">
      <c r="A24" s="73"/>
      <c r="B24" s="84">
        <v>1</v>
      </c>
      <c r="C24" s="85" t="s">
        <v>228</v>
      </c>
      <c r="D24" s="86" t="s">
        <v>229</v>
      </c>
      <c r="E24" s="86" t="s">
        <v>230</v>
      </c>
      <c r="F24" s="87"/>
      <c r="G24" s="95">
        <v>5.57</v>
      </c>
      <c r="H24" s="89" t="s">
        <v>231</v>
      </c>
    </row>
    <row r="25" spans="1:8" ht="12.75">
      <c r="A25" s="73"/>
      <c r="B25" s="84">
        <v>2</v>
      </c>
      <c r="C25" s="85" t="s">
        <v>232</v>
      </c>
      <c r="D25" s="86" t="s">
        <v>233</v>
      </c>
      <c r="E25" s="86" t="s">
        <v>213</v>
      </c>
      <c r="F25" s="87"/>
      <c r="G25" s="95">
        <v>5.66</v>
      </c>
      <c r="H25" s="89" t="s">
        <v>231</v>
      </c>
    </row>
    <row r="26" spans="1:8" ht="12.75">
      <c r="A26" s="73"/>
      <c r="B26" s="84">
        <v>3</v>
      </c>
      <c r="C26" s="85" t="s">
        <v>234</v>
      </c>
      <c r="D26" s="86" t="s">
        <v>235</v>
      </c>
      <c r="E26" s="86" t="s">
        <v>230</v>
      </c>
      <c r="F26" s="87"/>
      <c r="G26" s="95">
        <v>5.61</v>
      </c>
      <c r="H26" s="89" t="s">
        <v>231</v>
      </c>
    </row>
    <row r="27" spans="1:8" ht="12.75">
      <c r="A27" s="73"/>
      <c r="B27" s="73"/>
      <c r="C27" s="73"/>
      <c r="D27" s="73"/>
      <c r="E27" s="73"/>
      <c r="F27" s="73"/>
      <c r="G27" s="96"/>
      <c r="H27" s="75"/>
    </row>
    <row r="28" spans="1:8" ht="12.75">
      <c r="A28" s="80" t="s">
        <v>19</v>
      </c>
      <c r="B28" s="73"/>
      <c r="C28" s="73"/>
      <c r="D28" s="73"/>
      <c r="E28" s="73"/>
      <c r="F28" s="73"/>
      <c r="G28" s="73"/>
      <c r="H28" s="75"/>
    </row>
    <row r="29" spans="1:8" ht="12.75">
      <c r="A29" s="73"/>
      <c r="B29" s="73"/>
      <c r="C29" s="81" t="s">
        <v>207</v>
      </c>
      <c r="D29" s="81" t="s">
        <v>208</v>
      </c>
      <c r="E29" s="81" t="s">
        <v>209</v>
      </c>
      <c r="F29" s="39"/>
      <c r="G29" s="94" t="s">
        <v>227</v>
      </c>
      <c r="H29" s="83"/>
    </row>
    <row r="30" spans="1:8" ht="12.75">
      <c r="A30" s="73"/>
      <c r="B30" s="84">
        <v>1</v>
      </c>
      <c r="C30" s="85" t="s">
        <v>222</v>
      </c>
      <c r="D30" s="86" t="s">
        <v>223</v>
      </c>
      <c r="E30" s="86" t="s">
        <v>213</v>
      </c>
      <c r="F30" s="87"/>
      <c r="G30" s="95">
        <v>5.053</v>
      </c>
      <c r="H30" s="89" t="s">
        <v>231</v>
      </c>
    </row>
    <row r="31" spans="1:8" ht="12.75">
      <c r="A31" s="73"/>
      <c r="B31" s="84">
        <v>2</v>
      </c>
      <c r="C31" s="85" t="s">
        <v>236</v>
      </c>
      <c r="D31" s="86" t="s">
        <v>237</v>
      </c>
      <c r="E31" s="86" t="s">
        <v>213</v>
      </c>
      <c r="F31" s="87"/>
      <c r="G31" s="95">
        <v>5.24</v>
      </c>
      <c r="H31" s="89" t="s">
        <v>231</v>
      </c>
    </row>
    <row r="32" spans="1:8" ht="12.75">
      <c r="A32" s="73"/>
      <c r="B32" s="84">
        <v>3</v>
      </c>
      <c r="C32" s="85" t="s">
        <v>238</v>
      </c>
      <c r="D32" s="86" t="s">
        <v>239</v>
      </c>
      <c r="E32" s="86" t="s">
        <v>230</v>
      </c>
      <c r="F32" s="87"/>
      <c r="G32" s="95">
        <v>5.156</v>
      </c>
      <c r="H32" s="89" t="s">
        <v>231</v>
      </c>
    </row>
    <row r="33" spans="1:8" ht="12.75">
      <c r="A33" s="73"/>
      <c r="B33" s="73"/>
      <c r="C33" s="73"/>
      <c r="D33" s="73"/>
      <c r="E33" s="73"/>
      <c r="F33" s="73"/>
      <c r="G33" s="96"/>
      <c r="H33" s="75"/>
    </row>
    <row r="34" spans="1:8" ht="13.5" thickBot="1">
      <c r="A34" s="73"/>
      <c r="B34" s="73"/>
      <c r="C34" s="73"/>
      <c r="D34" s="73"/>
      <c r="E34" s="73"/>
      <c r="F34" s="73"/>
      <c r="G34" s="73"/>
      <c r="H34" s="75"/>
    </row>
    <row r="35" spans="1:8" ht="24" thickBot="1">
      <c r="A35" s="76"/>
      <c r="B35" s="77"/>
      <c r="C35" s="77"/>
      <c r="D35" s="78"/>
      <c r="E35" s="78" t="s">
        <v>256</v>
      </c>
      <c r="F35" s="78"/>
      <c r="G35" s="77"/>
      <c r="H35" s="79"/>
    </row>
    <row r="36" spans="1:8" ht="15.75">
      <c r="A36" s="72"/>
      <c r="B36" s="72"/>
      <c r="C36" s="72"/>
      <c r="D36" s="73"/>
      <c r="E36" s="74"/>
      <c r="F36" s="74"/>
      <c r="G36" s="74"/>
      <c r="H36" s="75"/>
    </row>
    <row r="37" spans="1:8" ht="12.75">
      <c r="A37" s="80" t="s">
        <v>240</v>
      </c>
      <c r="B37" s="39"/>
      <c r="C37" s="39"/>
      <c r="D37" s="39"/>
      <c r="E37" s="39"/>
      <c r="F37" s="39"/>
      <c r="G37" s="39"/>
      <c r="H37" s="75"/>
    </row>
    <row r="38" spans="1:8" ht="12.75">
      <c r="A38" s="73"/>
      <c r="B38" s="73"/>
      <c r="C38" s="81" t="s">
        <v>207</v>
      </c>
      <c r="D38" s="81" t="s">
        <v>208</v>
      </c>
      <c r="E38" s="81" t="s">
        <v>209</v>
      </c>
      <c r="F38" s="39"/>
      <c r="G38" s="82" t="s">
        <v>241</v>
      </c>
      <c r="H38" s="83"/>
    </row>
    <row r="39" spans="1:8" ht="12.75">
      <c r="A39" s="73"/>
      <c r="B39" s="84">
        <v>1</v>
      </c>
      <c r="C39" s="85" t="s">
        <v>242</v>
      </c>
      <c r="D39" s="97" t="s">
        <v>216</v>
      </c>
      <c r="E39" s="86" t="s">
        <v>213</v>
      </c>
      <c r="F39" s="87"/>
      <c r="G39" s="98">
        <v>98</v>
      </c>
      <c r="H39" s="89" t="s">
        <v>243</v>
      </c>
    </row>
    <row r="40" spans="1:8" ht="12.75">
      <c r="A40" s="73"/>
      <c r="B40" s="84">
        <v>2</v>
      </c>
      <c r="C40" s="85" t="s">
        <v>244</v>
      </c>
      <c r="D40" s="97" t="s">
        <v>245</v>
      </c>
      <c r="E40" s="86" t="s">
        <v>213</v>
      </c>
      <c r="F40" s="87"/>
      <c r="G40" s="98">
        <v>105</v>
      </c>
      <c r="H40" s="89" t="s">
        <v>243</v>
      </c>
    </row>
    <row r="41" spans="1:8" ht="12.75">
      <c r="A41" s="73"/>
      <c r="B41" s="84">
        <v>3</v>
      </c>
      <c r="C41" s="85" t="s">
        <v>246</v>
      </c>
      <c r="D41" s="97" t="s">
        <v>247</v>
      </c>
      <c r="E41" s="86" t="s">
        <v>213</v>
      </c>
      <c r="F41" s="87"/>
      <c r="G41" s="98">
        <v>90</v>
      </c>
      <c r="H41" s="89" t="s">
        <v>243</v>
      </c>
    </row>
    <row r="42" spans="1:8" ht="12.75">
      <c r="A42" s="73"/>
      <c r="B42" s="73"/>
      <c r="C42" s="73"/>
      <c r="D42" s="73"/>
      <c r="E42" s="73"/>
      <c r="F42" s="73"/>
      <c r="G42" s="73"/>
      <c r="H42" s="75"/>
    </row>
    <row r="43" spans="1:8" ht="12.75">
      <c r="A43" s="80" t="s">
        <v>248</v>
      </c>
      <c r="B43" s="73"/>
      <c r="C43" s="73"/>
      <c r="D43" s="73"/>
      <c r="E43" s="73"/>
      <c r="F43" s="73"/>
      <c r="G43" s="73"/>
      <c r="H43" s="75"/>
    </row>
    <row r="44" spans="1:8" ht="12.75">
      <c r="A44" s="73"/>
      <c r="B44" s="73"/>
      <c r="C44" s="81" t="s">
        <v>207</v>
      </c>
      <c r="D44" s="81" t="s">
        <v>208</v>
      </c>
      <c r="E44" s="81" t="s">
        <v>209</v>
      </c>
      <c r="F44" s="39"/>
      <c r="G44" s="82" t="s">
        <v>241</v>
      </c>
      <c r="H44" s="83"/>
    </row>
    <row r="45" spans="1:8" ht="12.75">
      <c r="A45" s="73"/>
      <c r="B45" s="84">
        <v>1</v>
      </c>
      <c r="C45" s="90" t="s">
        <v>249</v>
      </c>
      <c r="D45" s="97" t="s">
        <v>250</v>
      </c>
      <c r="E45" s="86" t="s">
        <v>213</v>
      </c>
      <c r="F45" s="87"/>
      <c r="G45" s="98">
        <v>140</v>
      </c>
      <c r="H45" s="89" t="s">
        <v>243</v>
      </c>
    </row>
    <row r="46" spans="1:8" ht="12.75">
      <c r="A46" s="73"/>
      <c r="B46" s="84">
        <v>2</v>
      </c>
      <c r="C46" s="85" t="s">
        <v>251</v>
      </c>
      <c r="D46" s="97" t="s">
        <v>252</v>
      </c>
      <c r="E46" s="86" t="s">
        <v>213</v>
      </c>
      <c r="F46" s="87"/>
      <c r="G46" s="98">
        <v>132</v>
      </c>
      <c r="H46" s="89" t="s">
        <v>243</v>
      </c>
    </row>
    <row r="47" spans="1:8" ht="12.75">
      <c r="A47" s="73"/>
      <c r="B47" s="84">
        <v>3</v>
      </c>
      <c r="C47" s="85" t="s">
        <v>253</v>
      </c>
      <c r="D47" s="97" t="s">
        <v>254</v>
      </c>
      <c r="E47" s="91" t="s">
        <v>219</v>
      </c>
      <c r="F47" s="87"/>
      <c r="G47" s="98">
        <v>125</v>
      </c>
      <c r="H47" s="89" t="s">
        <v>243</v>
      </c>
    </row>
    <row r="48" spans="1:8" ht="12.75">
      <c r="A48" s="73"/>
      <c r="B48" s="73"/>
      <c r="C48" s="73"/>
      <c r="D48" s="73"/>
      <c r="E48" s="73"/>
      <c r="F48" s="73"/>
      <c r="G48" s="73"/>
      <c r="H48" s="75"/>
    </row>
  </sheetData>
  <printOptions/>
  <pageMargins left="0.75" right="0.75" top="1" bottom="1" header="0.4921259845" footer="0.4921259845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vuvankha</dc:creator>
  <cp:keywords/>
  <dc:description/>
  <cp:lastModifiedBy>Vinz</cp:lastModifiedBy>
  <cp:lastPrinted>2007-09-03T19:52:12Z</cp:lastPrinted>
  <dcterms:created xsi:type="dcterms:W3CDTF">2006-03-03T22:21:42Z</dcterms:created>
  <dcterms:modified xsi:type="dcterms:W3CDTF">2007-09-04T17:33:59Z</dcterms:modified>
  <cp:category/>
  <cp:version/>
  <cp:contentType/>
  <cp:contentStatus/>
</cp:coreProperties>
</file>